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9609274917\Desktop\DOKUMENDID DELTASSE\"/>
    </mc:Choice>
  </mc:AlternateContent>
  <xr:revisionPtr revIDLastSave="0" documentId="8_{AB4571F8-DD26-4373-B400-0529A10E7170}" xr6:coauthVersionLast="47" xr6:coauthVersionMax="47" xr10:uidLastSave="{00000000-0000-0000-0000-000000000000}"/>
  <bookViews>
    <workbookView xWindow="1815" yWindow="525" windowWidth="24945" windowHeight="13635" xr2:uid="{5F0937F9-83BA-42C3-98C8-8A1A7A40D84F}"/>
  </bookViews>
  <sheets>
    <sheet name="PaK25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1" l="1"/>
  <c r="G63" i="1"/>
  <c r="L62" i="1"/>
  <c r="L63" i="1"/>
  <c r="L66" i="1"/>
  <c r="L67" i="1"/>
  <c r="L68" i="1"/>
  <c r="L69" i="1"/>
  <c r="L65" i="1"/>
  <c r="L58" i="1"/>
  <c r="G66" i="1"/>
  <c r="G67" i="1"/>
  <c r="G68" i="1"/>
  <c r="G69" i="1"/>
  <c r="L88" i="1"/>
  <c r="L89" i="1"/>
  <c r="G88" i="1"/>
  <c r="G89" i="1"/>
  <c r="L90" i="1"/>
  <c r="L86" i="1"/>
  <c r="L87" i="1"/>
  <c r="G86" i="1"/>
  <c r="G87" i="1"/>
  <c r="L84" i="1"/>
  <c r="L85" i="1"/>
  <c r="G84" i="1"/>
  <c r="G85" i="1"/>
  <c r="L83" i="1"/>
  <c r="G83" i="1"/>
  <c r="L77" i="1"/>
  <c r="L78" i="1"/>
  <c r="L79" i="1"/>
  <c r="L80" i="1"/>
  <c r="L81" i="1"/>
  <c r="L82" i="1"/>
  <c r="G78" i="1"/>
  <c r="G79" i="1"/>
  <c r="G80" i="1"/>
  <c r="G81" i="1"/>
  <c r="G82" i="1"/>
  <c r="G77" i="1"/>
  <c r="L51" i="1"/>
  <c r="L52" i="1"/>
  <c r="L53" i="1"/>
  <c r="L54" i="1"/>
  <c r="L55" i="1"/>
  <c r="G10" i="1"/>
  <c r="L76" i="1"/>
  <c r="G76" i="1"/>
  <c r="L71" i="1"/>
  <c r="L72" i="1"/>
  <c r="L73" i="1"/>
  <c r="L74" i="1"/>
  <c r="L75" i="1"/>
  <c r="G71" i="1"/>
  <c r="G72" i="1"/>
  <c r="G73" i="1"/>
  <c r="G74" i="1"/>
  <c r="G75" i="1"/>
  <c r="L59" i="1"/>
  <c r="L60" i="1"/>
  <c r="L61" i="1"/>
  <c r="G58" i="1"/>
  <c r="G59" i="1"/>
  <c r="G60" i="1"/>
  <c r="G61" i="1"/>
  <c r="G51" i="1"/>
  <c r="G52" i="1"/>
  <c r="G53" i="1"/>
  <c r="G54" i="1"/>
  <c r="G55" i="1"/>
  <c r="L43" i="1"/>
  <c r="L44" i="1"/>
  <c r="L45" i="1"/>
  <c r="L46" i="1"/>
  <c r="L47" i="1"/>
  <c r="L48" i="1"/>
  <c r="G43" i="1"/>
  <c r="G44" i="1"/>
  <c r="G45" i="1"/>
  <c r="G46" i="1"/>
  <c r="G47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L17" i="1"/>
  <c r="L18" i="1"/>
  <c r="G17" i="1"/>
  <c r="G18" i="1"/>
  <c r="G13" i="1"/>
  <c r="G14" i="1"/>
  <c r="G15" i="1"/>
  <c r="G16" i="1"/>
  <c r="L13" i="1"/>
  <c r="L14" i="1"/>
  <c r="L15" i="1"/>
  <c r="L16" i="1"/>
  <c r="G90" i="1"/>
  <c r="L70" i="1"/>
  <c r="G70" i="1"/>
  <c r="G65" i="1"/>
  <c r="G64" i="1"/>
  <c r="L50" i="1"/>
  <c r="G50" i="1"/>
  <c r="G48" i="1"/>
  <c r="L42" i="1"/>
  <c r="G42" i="1"/>
  <c r="G40" i="1"/>
  <c r="G25" i="1"/>
  <c r="L24" i="1"/>
  <c r="G24" i="1"/>
  <c r="L23" i="1"/>
  <c r="L22" i="1"/>
  <c r="G22" i="1"/>
  <c r="L21" i="1"/>
  <c r="G21" i="1"/>
  <c r="L20" i="1"/>
  <c r="G20" i="1"/>
  <c r="L19" i="1"/>
  <c r="L12" i="1"/>
  <c r="G12" i="1"/>
  <c r="L11" i="1"/>
  <c r="G11" i="1"/>
  <c r="L10" i="1"/>
  <c r="L9" i="1"/>
  <c r="L64" i="1" l="1"/>
  <c r="G57" i="1"/>
  <c r="L41" i="1"/>
  <c r="G19" i="1"/>
  <c r="G49" i="1"/>
  <c r="L49" i="1"/>
  <c r="L57" i="1"/>
  <c r="G23" i="1"/>
  <c r="G41" i="1"/>
  <c r="G9" i="1"/>
  <c r="L91" i="1" l="1"/>
  <c r="G91" i="1"/>
</calcChain>
</file>

<file path=xl/sharedStrings.xml><?xml version="1.0" encoding="utf-8"?>
<sst xmlns="http://schemas.openxmlformats.org/spreadsheetml/2006/main" count="116" uniqueCount="107">
  <si>
    <t>Kolledž</t>
  </si>
  <si>
    <t>Politsei- ja piirivalvekolledž</t>
  </si>
  <si>
    <t>Õppekava</t>
  </si>
  <si>
    <t>Politseiametnik</t>
  </si>
  <si>
    <t>moodulite rakenduskava rakendusplaan</t>
  </si>
  <si>
    <t>Õppevorm</t>
  </si>
  <si>
    <t>Õppeaasta</t>
  </si>
  <si>
    <t>Jrk nr</t>
  </si>
  <si>
    <t>Mooduli/teema nimetus</t>
  </si>
  <si>
    <t>1. kursus</t>
  </si>
  <si>
    <t>2. kursus</t>
  </si>
  <si>
    <t>Õppe maht</t>
  </si>
  <si>
    <t>L</t>
  </si>
  <si>
    <t>S</t>
  </si>
  <si>
    <t>P</t>
  </si>
  <si>
    <t>I</t>
  </si>
  <si>
    <t>Kokku</t>
  </si>
  <si>
    <t>PÕHIÕPINGUD</t>
  </si>
  <si>
    <t>1.</t>
  </si>
  <si>
    <t>Alusõpingud</t>
  </si>
  <si>
    <t>Sissejuhatus õpingutesse</t>
  </si>
  <si>
    <t>Ohutu töökeskkonna toimimise tundmine</t>
  </si>
  <si>
    <t>Politseiteenistuse regulatsiooni ning organisatsiooni kultuuri ja struktuuri tundmine</t>
  </si>
  <si>
    <t>Ametikeele kasutamine ning dokumendihalduse ja töökeskkonna toimise tundmine</t>
  </si>
  <si>
    <t>Kehaline ettevalmistus</t>
  </si>
  <si>
    <t>Eetiliste otsuste tegemine</t>
  </si>
  <si>
    <t xml:space="preserve">Õiguse süsteemi tundmine </t>
  </si>
  <si>
    <t>Põhiõiguste ning rahvusvahelise kaitse põhimõtete järgimine</t>
  </si>
  <si>
    <t>Tutvumispraktika</t>
  </si>
  <si>
    <t>2.</t>
  </si>
  <si>
    <t>Vahetu sunni ja turvataktika rakendamine</t>
  </si>
  <si>
    <t>Politsei tulirelvade kasutamine</t>
  </si>
  <si>
    <t>Enesekaitse ja kinnipidamistehnikate rakendamine</t>
  </si>
  <si>
    <t>Esmaabi andmine</t>
  </si>
  <si>
    <t>3.</t>
  </si>
  <si>
    <t>Avaliku korra kaitsmine</t>
  </si>
  <si>
    <t xml:space="preserve">Politseitöö mudelite ja korrakaitse põhimõtete tundmine </t>
  </si>
  <si>
    <t>Isikute ja dokumentide kontrollimine</t>
  </si>
  <si>
    <t>Riikliku järelevalve erimeetmete kohaldamine joobeseisundi kahtlusega isiku suhtes</t>
  </si>
  <si>
    <t>Isikuga seotud muude järelevalve erimeetmete kohaldamine</t>
  </si>
  <si>
    <t>Asjadega seotud muude järelevalve erimeetmete kohaldamine</t>
  </si>
  <si>
    <t>Liiklusjärelevalve ja sõidukitega seotud muude järelevalve erimeetmete kohaldamine</t>
  </si>
  <si>
    <t>Integreeritud piirihaldus ning Schengeni liikmesriigis viibimisalused ja nende kontrollimine</t>
  </si>
  <si>
    <t>Profileerimine</t>
  </si>
  <si>
    <t>Suhtlemise alused</t>
  </si>
  <si>
    <t>Tööalane suhtlemine</t>
  </si>
  <si>
    <t>Erialase vene keele kasutamine</t>
  </si>
  <si>
    <t xml:space="preserve">Avalikus kohas käitumise üldnõuete järelevalve </t>
  </si>
  <si>
    <t xml:space="preserve">Lähisuhtevägivalla sündmuse lahendamine ja taastava õiguse põhimõtete rakendamine </t>
  </si>
  <si>
    <t>Politsei väljakutsetele reageerimine</t>
  </si>
  <si>
    <t>Avaliku korra kaitsmine piiril</t>
  </si>
  <si>
    <t>4.</t>
  </si>
  <si>
    <t>Avaliku korra kaitsmise praktika</t>
  </si>
  <si>
    <t>5.</t>
  </si>
  <si>
    <t>Piirikontrolli läbiviimine</t>
  </si>
  <si>
    <t>Tolliprotseduuride läbiviimine piiripunktis</t>
  </si>
  <si>
    <t>Merepiiri valvamine</t>
  </si>
  <si>
    <t>Dokumentide kontrollimine ja dokumentide kontrolltehnika kasutamine</t>
  </si>
  <si>
    <t>Piirikontrolliga seotud  infosüsteemide kasutamine</t>
  </si>
  <si>
    <t>Piirikontrolltempli kasutamine</t>
  </si>
  <si>
    <t>Reostus ja reostuse tuvastamine veekogudel</t>
  </si>
  <si>
    <t>Piirikontrolli praktika</t>
  </si>
  <si>
    <t>6.</t>
  </si>
  <si>
    <t>Väärtegude menetlemine ja kriminaalmenetluse alustamine</t>
  </si>
  <si>
    <t>Karistusõiguse tähendus ametnike järelevalve- ja süüteomenetluslikus tegevuses</t>
  </si>
  <si>
    <t>Menetluse alustamise ja alustamata jätmise toimingute tegemine</t>
  </si>
  <si>
    <t>Menetluse üldpõhimõtted ja menetluse tagamine</t>
  </si>
  <si>
    <t>Tõendamine süüteomenetluses</t>
  </si>
  <si>
    <t>Asjakohase väärteomenetluse liigi rakendamine,  isiku väärteoline karistamine kiirmenetluses, võimaliku muu mõjutusvahendi kohaldamine</t>
  </si>
  <si>
    <t xml:space="preserve">Enamlevinud väärtegude menetlemise ja kriminaalmenetluse alustamise praktika </t>
  </si>
  <si>
    <t>VALIKÕPINGUD</t>
  </si>
  <si>
    <t>Ressursimahuka sündmuse lahendamine</t>
  </si>
  <si>
    <t>Suurõnnetuste ja kriisiolukordade lahendamise regulatsiooni ja ülesannete jaotuse tundmine</t>
  </si>
  <si>
    <t>Teenistuskoera kasutamine</t>
  </si>
  <si>
    <t>Maastikuotsingutel osalemine (eksinud, kadunud ja põgenev inimene)</t>
  </si>
  <si>
    <t>Tugirelvade kasutamine</t>
  </si>
  <si>
    <t>Äkkrünnaku sündmuse lahendamine</t>
  </si>
  <si>
    <t>Masside ohjamine</t>
  </si>
  <si>
    <t>Piirkondlik politseitöö</t>
  </si>
  <si>
    <t>Politsei sekkumisõiguse aktuaalsete probleemide tuvastamine</t>
  </si>
  <si>
    <t>Piirkondlik politseitöö põhimõtete tundmine</t>
  </si>
  <si>
    <t>Laste kohtlemise põhimõtete tundmine</t>
  </si>
  <si>
    <t>Vägivalla olemuse ja arengusuundade tundmine</t>
  </si>
  <si>
    <t xml:space="preserve">Vägivalla põhjused ja tagajärjed lastele. </t>
  </si>
  <si>
    <t>Eesti keel</t>
  </si>
  <si>
    <t>Vene keel algtasemele</t>
  </si>
  <si>
    <t>Vene keel madalamale kesktasemele</t>
  </si>
  <si>
    <t>Inglise keel algtasemele</t>
  </si>
  <si>
    <t>Inglise keel madalamale kesktasemele</t>
  </si>
  <si>
    <t>B-kategooria sõiduõpetus</t>
  </si>
  <si>
    <t>Rahvusvaheline politseitöö</t>
  </si>
  <si>
    <t>Ujumise algõpetus</t>
  </si>
  <si>
    <t>MS Word ja Power Point programmide kasutamine</t>
  </si>
  <si>
    <t>Erialane inglise keel piirivalvuritele</t>
  </si>
  <si>
    <t>Alarmsõiduki juhtimine</t>
  </si>
  <si>
    <t>Dokumentide II astme kontrolltoimingute läbiviimine</t>
  </si>
  <si>
    <t>Suhtlemisoskused ja konfliktide lahendamine</t>
  </si>
  <si>
    <t>Elektrišokirelva kasutamine</t>
  </si>
  <si>
    <t>Siseturvalisuse praktika</t>
  </si>
  <si>
    <t>Vabatahtliku päästja I astme teoreetiline osa</t>
  </si>
  <si>
    <t>Külalisloengud</t>
  </si>
  <si>
    <t>E-kursus</t>
  </si>
  <si>
    <t>Lõpueksam</t>
  </si>
  <si>
    <t>2025/2026 õa</t>
  </si>
  <si>
    <t>* Õpperühma moodulite rakenduskava rakendusplaan võib muutuda, kui 2026 on võimalik rakendada uus kutseõppekava</t>
  </si>
  <si>
    <t>Mittestatsionaarne õpe: PaK252*</t>
  </si>
  <si>
    <t>Riikliku järelevalve üldmeetmete kohaldamine politsei tööliinidel (nt liiklusjärelevalves, piiri valvamisel, väljakutsete teenindamisel)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</si>
</sst>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sz val="12"/>
      <name val="Arial"/>
      <family val="2"/>
      <charset val="186"/>
    </font>
    <font>
      <i/>
      <sz val="12"/>
      <name val="Arial"/>
      <family val="2"/>
      <charset val="186"/>
    </font>
    <font>
      <b/>
      <sz val="12"/>
      <name val="Arial"/>
      <family val="2"/>
      <charset val="186"/>
    </font>
    <font>
      <i/>
      <sz val="1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5" tint="0.399975585192419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ck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top"/>
    </xf>
    <xf numFmtId="0" fontId="4" fillId="0" borderId="13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2" fillId="0" borderId="2" xfId="0" applyFont="1" applyBorder="1"/>
    <xf numFmtId="0" fontId="4" fillId="2" borderId="18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4" fillId="2" borderId="6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 vertical="top" wrapText="1"/>
    </xf>
    <xf numFmtId="164" fontId="2" fillId="3" borderId="21" xfId="0" applyNumberFormat="1" applyFont="1" applyFill="1" applyBorder="1" applyAlignment="1">
      <alignment horizontal="center" vertical="top"/>
    </xf>
    <xf numFmtId="164" fontId="2" fillId="3" borderId="22" xfId="0" applyNumberFormat="1" applyFont="1" applyFill="1" applyBorder="1" applyAlignment="1">
      <alignment horizontal="center" vertical="top"/>
    </xf>
    <xf numFmtId="0" fontId="2" fillId="0" borderId="14" xfId="0" applyFont="1" applyBorder="1"/>
    <xf numFmtId="0" fontId="3" fillId="0" borderId="1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164" fontId="2" fillId="3" borderId="25" xfId="0" applyNumberFormat="1" applyFont="1" applyFill="1" applyBorder="1" applyAlignment="1">
      <alignment horizontal="center" vertical="top"/>
    </xf>
    <xf numFmtId="164" fontId="2" fillId="3" borderId="26" xfId="0" applyNumberFormat="1" applyFont="1" applyFill="1" applyBorder="1" applyAlignment="1">
      <alignment horizontal="center" vertical="top"/>
    </xf>
    <xf numFmtId="164" fontId="2" fillId="3" borderId="16" xfId="0" applyNumberFormat="1" applyFont="1" applyFill="1" applyBorder="1" applyAlignment="1">
      <alignment horizontal="center" vertical="top"/>
    </xf>
    <xf numFmtId="164" fontId="2" fillId="3" borderId="15" xfId="0" applyNumberFormat="1" applyFont="1" applyFill="1" applyBorder="1" applyAlignment="1">
      <alignment horizontal="center" vertical="top"/>
    </xf>
    <xf numFmtId="0" fontId="2" fillId="3" borderId="23" xfId="0" applyFont="1" applyFill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1" xfId="0" applyFont="1" applyBorder="1"/>
    <xf numFmtId="0" fontId="2" fillId="3" borderId="1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0" xfId="0" applyFont="1" applyBorder="1"/>
    <xf numFmtId="164" fontId="4" fillId="2" borderId="5" xfId="0" applyNumberFormat="1" applyFont="1" applyFill="1" applyBorder="1" applyAlignment="1">
      <alignment horizontal="center" vertical="top" wrapText="1"/>
    </xf>
    <xf numFmtId="164" fontId="4" fillId="2" borderId="6" xfId="0" applyNumberFormat="1" applyFont="1" applyFill="1" applyBorder="1" applyAlignment="1">
      <alignment horizontal="center" vertical="top" wrapText="1"/>
    </xf>
    <xf numFmtId="0" fontId="2" fillId="0" borderId="28" xfId="0" applyFont="1" applyBorder="1"/>
    <xf numFmtId="0" fontId="4" fillId="4" borderId="29" xfId="0" applyFont="1" applyFill="1" applyBorder="1" applyAlignment="1">
      <alignment horizontal="center" vertical="top"/>
    </xf>
    <xf numFmtId="0" fontId="4" fillId="4" borderId="30" xfId="0" applyFont="1" applyFill="1" applyBorder="1" applyAlignment="1">
      <alignment horizontal="center" vertical="top"/>
    </xf>
    <xf numFmtId="0" fontId="2" fillId="0" borderId="27" xfId="0" applyFont="1" applyBorder="1" applyAlignment="1">
      <alignment horizontal="center" vertical="top"/>
    </xf>
    <xf numFmtId="0" fontId="2" fillId="0" borderId="31" xfId="0" applyFont="1" applyBorder="1" applyAlignment="1">
      <alignment horizontal="center" vertical="top"/>
    </xf>
    <xf numFmtId="164" fontId="2" fillId="3" borderId="32" xfId="0" applyNumberFormat="1" applyFont="1" applyFill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4" fillId="4" borderId="27" xfId="0" applyFont="1" applyFill="1" applyBorder="1" applyAlignment="1">
      <alignment horizontal="center" vertical="top"/>
    </xf>
    <xf numFmtId="0" fontId="4" fillId="4" borderId="31" xfId="0" applyFont="1" applyFill="1" applyBorder="1" applyAlignment="1">
      <alignment horizontal="center" vertical="top"/>
    </xf>
    <xf numFmtId="0" fontId="4" fillId="0" borderId="27" xfId="0" applyFont="1" applyBorder="1" applyAlignment="1">
      <alignment horizontal="center" vertical="top"/>
    </xf>
    <xf numFmtId="0" fontId="4" fillId="0" borderId="31" xfId="0" applyFont="1" applyBorder="1" applyAlignment="1">
      <alignment horizontal="center" vertical="top"/>
    </xf>
    <xf numFmtId="0" fontId="3" fillId="3" borderId="5" xfId="0" applyFont="1" applyFill="1" applyBorder="1" applyAlignment="1">
      <alignment horizontal="justify" vertical="top" wrapText="1"/>
    </xf>
    <xf numFmtId="0" fontId="2" fillId="4" borderId="27" xfId="0" applyFont="1" applyFill="1" applyBorder="1" applyAlignment="1">
      <alignment horizontal="center" vertical="top"/>
    </xf>
    <xf numFmtId="0" fontId="2" fillId="4" borderId="31" xfId="0" applyFont="1" applyFill="1" applyBorder="1" applyAlignment="1">
      <alignment horizontal="center" vertical="top"/>
    </xf>
    <xf numFmtId="0" fontId="2" fillId="3" borderId="5" xfId="0" applyFont="1" applyFill="1" applyBorder="1" applyAlignment="1">
      <alignment horizontal="justify" vertical="top" wrapText="1"/>
    </xf>
    <xf numFmtId="0" fontId="2" fillId="3" borderId="33" xfId="0" applyFont="1" applyFill="1" applyBorder="1" applyAlignment="1">
      <alignment horizontal="justify" vertical="top" wrapText="1"/>
    </xf>
    <xf numFmtId="0" fontId="4" fillId="2" borderId="5" xfId="0" applyFont="1" applyFill="1" applyBorder="1" applyAlignment="1">
      <alignment horizontal="justify" vertical="top" wrapText="1"/>
    </xf>
    <xf numFmtId="164" fontId="4" fillId="2" borderId="13" xfId="0" applyNumberFormat="1" applyFont="1" applyFill="1" applyBorder="1" applyAlignment="1">
      <alignment horizontal="center" vertical="top" wrapText="1"/>
    </xf>
    <xf numFmtId="164" fontId="4" fillId="2" borderId="14" xfId="0" applyNumberFormat="1" applyFont="1" applyFill="1" applyBorder="1" applyAlignment="1">
      <alignment horizontal="center" vertical="top" wrapText="1"/>
    </xf>
    <xf numFmtId="1" fontId="4" fillId="2" borderId="14" xfId="0" applyNumberFormat="1" applyFont="1" applyFill="1" applyBorder="1" applyAlignment="1">
      <alignment horizontal="center" vertical="top" wrapText="1"/>
    </xf>
    <xf numFmtId="0" fontId="4" fillId="5" borderId="5" xfId="0" applyFont="1" applyFill="1" applyBorder="1" applyAlignment="1">
      <alignment horizontal="justify" vertical="top" wrapText="1"/>
    </xf>
    <xf numFmtId="164" fontId="4" fillId="5" borderId="13" xfId="0" applyNumberFormat="1" applyFont="1" applyFill="1" applyBorder="1" applyAlignment="1">
      <alignment horizontal="center" vertical="top" wrapText="1"/>
    </xf>
    <xf numFmtId="164" fontId="4" fillId="5" borderId="14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/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2" fillId="0" borderId="27" xfId="0" applyFont="1" applyBorder="1"/>
    <xf numFmtId="0" fontId="2" fillId="0" borderId="13" xfId="0" applyFont="1" applyBorder="1"/>
    <xf numFmtId="0" fontId="2" fillId="0" borderId="35" xfId="0" applyFont="1" applyBorder="1"/>
    <xf numFmtId="0" fontId="2" fillId="0" borderId="33" xfId="0" applyFont="1" applyBorder="1"/>
    <xf numFmtId="0" fontId="2" fillId="0" borderId="17" xfId="0" applyFont="1" applyBorder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9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34" xfId="0" applyFont="1" applyBorder="1" applyAlignment="1">
      <alignment wrapText="1"/>
    </xf>
    <xf numFmtId="0" fontId="1" fillId="0" borderId="0" xfId="0" applyFont="1" applyAlignment="1">
      <alignment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86718-BA17-4CF8-A29F-E31DC9C693FE}">
  <dimension ref="A1:Q92"/>
  <sheetViews>
    <sheetView tabSelected="1" zoomScale="89" zoomScaleNormal="89" workbookViewId="0">
      <selection activeCell="Q10" sqref="Q10"/>
    </sheetView>
  </sheetViews>
  <sheetFormatPr defaultColWidth="8.85546875" defaultRowHeight="14.25" x14ac:dyDescent="0.2"/>
  <cols>
    <col min="1" max="1" width="12.5703125" style="1" customWidth="1"/>
    <col min="2" max="2" width="72.7109375" style="88" customWidth="1"/>
    <col min="3" max="5" width="3.5703125" style="1" customWidth="1"/>
    <col min="6" max="6" width="5.85546875" style="1" customWidth="1"/>
    <col min="7" max="7" width="8.42578125" style="1" bestFit="1" customWidth="1"/>
    <col min="8" max="8" width="4.140625" style="1" customWidth="1"/>
    <col min="9" max="9" width="5.5703125" style="1" customWidth="1"/>
    <col min="10" max="10" width="5.85546875" style="1" customWidth="1"/>
    <col min="11" max="11" width="3.85546875" style="1" customWidth="1"/>
    <col min="12" max="12" width="8.42578125" style="1" customWidth="1"/>
    <col min="13" max="16384" width="8.85546875" style="1"/>
  </cols>
  <sheetData>
    <row r="1" spans="1:17" ht="15" x14ac:dyDescent="0.2">
      <c r="A1" s="2" t="s">
        <v>0</v>
      </c>
      <c r="B1" s="84" t="s">
        <v>1</v>
      </c>
      <c r="C1" s="3"/>
      <c r="D1" s="3"/>
      <c r="E1" s="3"/>
      <c r="F1" s="3"/>
      <c r="G1" s="3"/>
      <c r="H1" s="3"/>
      <c r="I1" s="2"/>
      <c r="J1" s="2"/>
      <c r="K1" s="2"/>
      <c r="L1" s="2"/>
      <c r="M1" s="2"/>
    </row>
    <row r="2" spans="1:17" ht="15" x14ac:dyDescent="0.2">
      <c r="A2" s="2" t="s">
        <v>2</v>
      </c>
      <c r="B2" s="84" t="s">
        <v>3</v>
      </c>
      <c r="C2" s="71" t="s">
        <v>4</v>
      </c>
      <c r="D2" s="71"/>
      <c r="E2" s="71"/>
      <c r="F2" s="71"/>
      <c r="G2" s="71"/>
      <c r="H2" s="71"/>
      <c r="I2" s="71"/>
      <c r="J2" s="71"/>
      <c r="K2" s="71"/>
      <c r="L2" s="71"/>
      <c r="M2" s="2"/>
    </row>
    <row r="3" spans="1:17" ht="15" x14ac:dyDescent="0.2">
      <c r="A3" s="2" t="s">
        <v>5</v>
      </c>
      <c r="B3" s="84" t="s">
        <v>105</v>
      </c>
      <c r="C3" s="3"/>
      <c r="D3" s="3"/>
      <c r="E3" s="3"/>
      <c r="F3" s="3"/>
      <c r="G3" s="3"/>
      <c r="H3" s="3"/>
      <c r="I3" s="3"/>
      <c r="J3" s="3"/>
      <c r="K3" s="3"/>
      <c r="L3" s="3"/>
      <c r="M3" s="2"/>
    </row>
    <row r="4" spans="1:17" ht="15.75" thickBot="1" x14ac:dyDescent="0.25">
      <c r="A4" s="2" t="s">
        <v>6</v>
      </c>
      <c r="B4" s="85" t="s">
        <v>103</v>
      </c>
      <c r="C4" s="61"/>
      <c r="D4" s="61"/>
      <c r="E4" s="61"/>
      <c r="F4" s="61"/>
      <c r="G4" s="61"/>
      <c r="H4" s="61"/>
      <c r="I4" s="62"/>
      <c r="J4" s="62"/>
      <c r="K4" s="62"/>
      <c r="L4" s="62"/>
      <c r="M4" s="2"/>
      <c r="P4" s="63"/>
      <c r="Q4" s="64"/>
    </row>
    <row r="5" spans="1:17" ht="16.5" thickBot="1" x14ac:dyDescent="0.25">
      <c r="A5" s="72" t="s">
        <v>7</v>
      </c>
      <c r="B5" s="75" t="s">
        <v>8</v>
      </c>
      <c r="C5" s="78" t="s">
        <v>9</v>
      </c>
      <c r="D5" s="79"/>
      <c r="E5" s="79"/>
      <c r="F5" s="79"/>
      <c r="G5" s="79"/>
      <c r="H5" s="78" t="s">
        <v>10</v>
      </c>
      <c r="I5" s="79"/>
      <c r="J5" s="79"/>
      <c r="K5" s="79"/>
      <c r="L5" s="80"/>
      <c r="M5" s="2"/>
      <c r="P5" s="63"/>
      <c r="Q5" s="64"/>
    </row>
    <row r="6" spans="1:17" ht="16.5" thickBot="1" x14ac:dyDescent="0.25">
      <c r="A6" s="73"/>
      <c r="B6" s="76"/>
      <c r="C6" s="81" t="s">
        <v>11</v>
      </c>
      <c r="D6" s="82"/>
      <c r="E6" s="82"/>
      <c r="F6" s="82"/>
      <c r="G6" s="83"/>
      <c r="H6" s="81" t="s">
        <v>11</v>
      </c>
      <c r="I6" s="82"/>
      <c r="J6" s="82"/>
      <c r="K6" s="82"/>
      <c r="L6" s="83"/>
      <c r="M6" s="2"/>
      <c r="P6" s="63"/>
      <c r="Q6" s="64"/>
    </row>
    <row r="7" spans="1:17" ht="16.5" thickBot="1" x14ac:dyDescent="0.25">
      <c r="A7" s="74"/>
      <c r="B7" s="77"/>
      <c r="C7" s="4" t="s">
        <v>12</v>
      </c>
      <c r="D7" s="5" t="s">
        <v>13</v>
      </c>
      <c r="E7" s="5" t="s">
        <v>14</v>
      </c>
      <c r="F7" s="5" t="s">
        <v>15</v>
      </c>
      <c r="G7" s="6" t="s">
        <v>16</v>
      </c>
      <c r="H7" s="4" t="s">
        <v>12</v>
      </c>
      <c r="I7" s="5" t="s">
        <v>13</v>
      </c>
      <c r="J7" s="5" t="s">
        <v>14</v>
      </c>
      <c r="K7" s="5" t="s">
        <v>15</v>
      </c>
      <c r="L7" s="7" t="s">
        <v>16</v>
      </c>
      <c r="M7" s="69"/>
    </row>
    <row r="8" spans="1:17" ht="17.25" thickTop="1" thickBot="1" x14ac:dyDescent="0.25">
      <c r="A8" s="8"/>
      <c r="B8" s="9" t="s">
        <v>17</v>
      </c>
      <c r="C8" s="10"/>
      <c r="D8" s="10"/>
      <c r="E8" s="10"/>
      <c r="F8" s="10"/>
      <c r="G8" s="11"/>
      <c r="H8" s="10"/>
      <c r="I8" s="10"/>
      <c r="J8" s="10"/>
      <c r="K8" s="10"/>
      <c r="L8" s="10"/>
      <c r="M8" s="69"/>
    </row>
    <row r="9" spans="1:17" ht="15.75" thickBot="1" x14ac:dyDescent="0.25">
      <c r="A9" s="8" t="s">
        <v>18</v>
      </c>
      <c r="B9" s="12" t="s">
        <v>19</v>
      </c>
      <c r="C9" s="13"/>
      <c r="D9" s="14"/>
      <c r="E9" s="14"/>
      <c r="F9" s="14"/>
      <c r="G9" s="15">
        <f>SUM(G10:G18)</f>
        <v>8</v>
      </c>
      <c r="H9" s="13"/>
      <c r="I9" s="14"/>
      <c r="J9" s="14"/>
      <c r="K9" s="14"/>
      <c r="L9" s="16">
        <f>SUM(H9:K9)/26</f>
        <v>0</v>
      </c>
      <c r="M9" s="69"/>
    </row>
    <row r="10" spans="1:17" ht="15.75" thickBot="1" x14ac:dyDescent="0.25">
      <c r="A10" s="17"/>
      <c r="B10" s="18" t="s">
        <v>20</v>
      </c>
      <c r="C10" s="19">
        <v>2</v>
      </c>
      <c r="D10" s="20">
        <v>2</v>
      </c>
      <c r="E10" s="20">
        <v>0</v>
      </c>
      <c r="F10" s="20">
        <v>4</v>
      </c>
      <c r="G10" s="21">
        <f t="shared" ref="G10:G55" si="0">SUM(C10:F10)/26</f>
        <v>0.30769230769230771</v>
      </c>
      <c r="H10" s="19"/>
      <c r="I10" s="20"/>
      <c r="J10" s="20"/>
      <c r="K10" s="20"/>
      <c r="L10" s="22">
        <f t="shared" ref="L10:L55" si="1">SUM(H10:K10)/26</f>
        <v>0</v>
      </c>
      <c r="M10" s="69"/>
    </row>
    <row r="11" spans="1:17" ht="15.75" thickBot="1" x14ac:dyDescent="0.25">
      <c r="A11" s="17"/>
      <c r="B11" s="18" t="s">
        <v>21</v>
      </c>
      <c r="C11" s="19">
        <v>2</v>
      </c>
      <c r="D11" s="20">
        <v>0</v>
      </c>
      <c r="E11" s="20">
        <v>0</v>
      </c>
      <c r="F11" s="20">
        <v>3</v>
      </c>
      <c r="G11" s="21">
        <f t="shared" si="0"/>
        <v>0.19230769230769232</v>
      </c>
      <c r="H11" s="19"/>
      <c r="I11" s="20"/>
      <c r="J11" s="20"/>
      <c r="K11" s="20"/>
      <c r="L11" s="22">
        <f t="shared" si="1"/>
        <v>0</v>
      </c>
      <c r="M11" s="69"/>
    </row>
    <row r="12" spans="1:17" ht="30.75" thickBot="1" x14ac:dyDescent="0.25">
      <c r="A12" s="17"/>
      <c r="B12" s="18" t="s">
        <v>22</v>
      </c>
      <c r="C12" s="19">
        <v>0</v>
      </c>
      <c r="D12" s="20">
        <v>0</v>
      </c>
      <c r="E12" s="20">
        <v>0</v>
      </c>
      <c r="F12" s="20">
        <v>8</v>
      </c>
      <c r="G12" s="21">
        <f t="shared" si="0"/>
        <v>0.30769230769230771</v>
      </c>
      <c r="H12" s="19"/>
      <c r="I12" s="20"/>
      <c r="J12" s="20"/>
      <c r="K12" s="20"/>
      <c r="L12" s="23">
        <f t="shared" si="1"/>
        <v>0</v>
      </c>
      <c r="M12" s="69"/>
    </row>
    <row r="13" spans="1:17" ht="30.75" thickBot="1" x14ac:dyDescent="0.25">
      <c r="A13" s="17"/>
      <c r="B13" s="18" t="s">
        <v>23</v>
      </c>
      <c r="C13" s="19">
        <v>4</v>
      </c>
      <c r="D13" s="20">
        <v>4</v>
      </c>
      <c r="E13" s="20">
        <v>0</v>
      </c>
      <c r="F13" s="20">
        <v>10</v>
      </c>
      <c r="G13" s="21">
        <f t="shared" si="0"/>
        <v>0.69230769230769229</v>
      </c>
      <c r="H13" s="19"/>
      <c r="I13" s="20"/>
      <c r="J13" s="20"/>
      <c r="K13" s="20"/>
      <c r="L13" s="24">
        <f t="shared" si="1"/>
        <v>0</v>
      </c>
      <c r="M13" s="2"/>
    </row>
    <row r="14" spans="1:17" ht="15.75" thickBot="1" x14ac:dyDescent="0.25">
      <c r="A14" s="17"/>
      <c r="B14" s="86" t="s">
        <v>24</v>
      </c>
      <c r="C14" s="19">
        <v>0</v>
      </c>
      <c r="D14" s="20">
        <v>18</v>
      </c>
      <c r="E14" s="20">
        <v>0</v>
      </c>
      <c r="F14" s="20">
        <v>21</v>
      </c>
      <c r="G14" s="21">
        <f t="shared" si="0"/>
        <v>1.5</v>
      </c>
      <c r="H14" s="19"/>
      <c r="I14" s="20"/>
      <c r="J14" s="20"/>
      <c r="K14" s="20"/>
      <c r="L14" s="24">
        <f t="shared" si="1"/>
        <v>0</v>
      </c>
      <c r="M14" s="2"/>
    </row>
    <row r="15" spans="1:17" ht="15.75" thickBot="1" x14ac:dyDescent="0.25">
      <c r="A15" s="17"/>
      <c r="B15" s="87" t="s">
        <v>25</v>
      </c>
      <c r="C15" s="19">
        <v>4</v>
      </c>
      <c r="D15" s="20">
        <v>6</v>
      </c>
      <c r="E15" s="20">
        <v>0</v>
      </c>
      <c r="F15" s="20">
        <v>11</v>
      </c>
      <c r="G15" s="21">
        <f t="shared" si="0"/>
        <v>0.80769230769230771</v>
      </c>
      <c r="H15" s="19"/>
      <c r="I15" s="20"/>
      <c r="J15" s="20"/>
      <c r="K15" s="20"/>
      <c r="L15" s="24">
        <f t="shared" si="1"/>
        <v>0</v>
      </c>
      <c r="M15" s="2"/>
    </row>
    <row r="16" spans="1:17" ht="15.75" thickBot="1" x14ac:dyDescent="0.25">
      <c r="A16" s="17"/>
      <c r="B16" s="86" t="s">
        <v>26</v>
      </c>
      <c r="C16" s="19">
        <v>6</v>
      </c>
      <c r="D16" s="20">
        <v>2</v>
      </c>
      <c r="E16" s="20">
        <v>0</v>
      </c>
      <c r="F16" s="20">
        <v>10</v>
      </c>
      <c r="G16" s="21">
        <f t="shared" si="0"/>
        <v>0.69230769230769229</v>
      </c>
      <c r="H16" s="19"/>
      <c r="I16" s="20"/>
      <c r="J16" s="20"/>
      <c r="K16" s="20"/>
      <c r="L16" s="24">
        <f t="shared" si="1"/>
        <v>0</v>
      </c>
      <c r="M16" s="2"/>
    </row>
    <row r="17" spans="1:13" ht="15.75" thickBot="1" x14ac:dyDescent="0.25">
      <c r="A17" s="8"/>
      <c r="B17" s="86" t="s">
        <v>27</v>
      </c>
      <c r="C17" s="19">
        <v>8</v>
      </c>
      <c r="D17" s="20">
        <v>4</v>
      </c>
      <c r="E17" s="20">
        <v>0</v>
      </c>
      <c r="F17" s="20">
        <v>14</v>
      </c>
      <c r="G17" s="21">
        <f t="shared" si="0"/>
        <v>1</v>
      </c>
      <c r="H17" s="19"/>
      <c r="I17" s="20"/>
      <c r="J17" s="20"/>
      <c r="K17" s="20"/>
      <c r="L17" s="24">
        <f t="shared" si="1"/>
        <v>0</v>
      </c>
      <c r="M17" s="2"/>
    </row>
    <row r="18" spans="1:13" ht="15.75" thickBot="1" x14ac:dyDescent="0.25">
      <c r="A18" s="8"/>
      <c r="B18" s="86" t="s">
        <v>28</v>
      </c>
      <c r="C18" s="19">
        <v>0</v>
      </c>
      <c r="D18" s="20">
        <v>0</v>
      </c>
      <c r="E18" s="20">
        <v>56</v>
      </c>
      <c r="F18" s="20">
        <v>9</v>
      </c>
      <c r="G18" s="21">
        <f t="shared" si="0"/>
        <v>2.5</v>
      </c>
      <c r="H18" s="19"/>
      <c r="I18" s="20"/>
      <c r="J18" s="20"/>
      <c r="K18" s="20"/>
      <c r="L18" s="24">
        <f t="shared" si="1"/>
        <v>0</v>
      </c>
      <c r="M18" s="2"/>
    </row>
    <row r="19" spans="1:13" ht="15.75" thickBot="1" x14ac:dyDescent="0.25">
      <c r="A19" s="8" t="s">
        <v>29</v>
      </c>
      <c r="B19" s="12" t="s">
        <v>30</v>
      </c>
      <c r="C19" s="25"/>
      <c r="D19" s="26"/>
      <c r="E19" s="26"/>
      <c r="F19" s="26"/>
      <c r="G19" s="21">
        <f>SUM(G20:G22)</f>
        <v>9</v>
      </c>
      <c r="H19" s="25"/>
      <c r="I19" s="26"/>
      <c r="J19" s="26"/>
      <c r="K19" s="26"/>
      <c r="L19" s="21">
        <f t="shared" si="1"/>
        <v>0</v>
      </c>
      <c r="M19" s="2"/>
    </row>
    <row r="20" spans="1:13" ht="15.75" thickBot="1" x14ac:dyDescent="0.25">
      <c r="A20" s="8"/>
      <c r="B20" s="18" t="s">
        <v>31</v>
      </c>
      <c r="C20" s="19">
        <v>4</v>
      </c>
      <c r="D20" s="20">
        <v>32</v>
      </c>
      <c r="E20" s="20">
        <v>0</v>
      </c>
      <c r="F20" s="20">
        <v>42</v>
      </c>
      <c r="G20" s="21">
        <f t="shared" si="0"/>
        <v>3</v>
      </c>
      <c r="H20" s="19"/>
      <c r="I20" s="20"/>
      <c r="J20" s="20"/>
      <c r="K20" s="20"/>
      <c r="L20" s="21">
        <f t="shared" si="1"/>
        <v>0</v>
      </c>
      <c r="M20" s="2"/>
    </row>
    <row r="21" spans="1:13" ht="15.75" thickBot="1" x14ac:dyDescent="0.25">
      <c r="A21" s="8"/>
      <c r="B21" s="18" t="s">
        <v>32</v>
      </c>
      <c r="C21" s="19">
        <v>0</v>
      </c>
      <c r="D21" s="20">
        <v>58</v>
      </c>
      <c r="E21" s="20">
        <v>0</v>
      </c>
      <c r="F21" s="20">
        <v>67</v>
      </c>
      <c r="G21" s="21">
        <f t="shared" si="0"/>
        <v>4.8076923076923075</v>
      </c>
      <c r="H21" s="19"/>
      <c r="I21" s="20"/>
      <c r="J21" s="20"/>
      <c r="K21" s="20"/>
      <c r="L21" s="21">
        <f t="shared" si="1"/>
        <v>0</v>
      </c>
      <c r="M21" s="2"/>
    </row>
    <row r="22" spans="1:13" ht="15.75" thickBot="1" x14ac:dyDescent="0.25">
      <c r="A22" s="8"/>
      <c r="B22" s="18" t="s">
        <v>33</v>
      </c>
      <c r="C22" s="19">
        <v>4</v>
      </c>
      <c r="D22" s="20">
        <v>10</v>
      </c>
      <c r="E22" s="20">
        <v>0</v>
      </c>
      <c r="F22" s="20">
        <v>17</v>
      </c>
      <c r="G22" s="21">
        <f t="shared" si="0"/>
        <v>1.1923076923076923</v>
      </c>
      <c r="H22" s="19"/>
      <c r="I22" s="20"/>
      <c r="J22" s="20"/>
      <c r="K22" s="20"/>
      <c r="L22" s="21">
        <f t="shared" si="1"/>
        <v>0</v>
      </c>
      <c r="M22" s="2"/>
    </row>
    <row r="23" spans="1:13" ht="15.75" thickBot="1" x14ac:dyDescent="0.25">
      <c r="A23" s="8" t="s">
        <v>34</v>
      </c>
      <c r="B23" s="12" t="s">
        <v>35</v>
      </c>
      <c r="C23" s="25"/>
      <c r="D23" s="26"/>
      <c r="E23" s="26"/>
      <c r="F23" s="26"/>
      <c r="G23" s="21">
        <f>SUM(G24:G39)</f>
        <v>25.000000000000004</v>
      </c>
      <c r="H23" s="25"/>
      <c r="I23" s="26"/>
      <c r="J23" s="26"/>
      <c r="K23" s="26"/>
      <c r="L23" s="21">
        <f t="shared" si="1"/>
        <v>0</v>
      </c>
      <c r="M23" s="2"/>
    </row>
    <row r="24" spans="1:13" ht="15.75" thickBot="1" x14ac:dyDescent="0.25">
      <c r="A24" s="17"/>
      <c r="B24" s="27" t="s">
        <v>36</v>
      </c>
      <c r="C24" s="19">
        <v>8</v>
      </c>
      <c r="D24" s="20">
        <v>14</v>
      </c>
      <c r="E24" s="20">
        <v>0</v>
      </c>
      <c r="F24" s="20">
        <v>25</v>
      </c>
      <c r="G24" s="21">
        <f t="shared" si="0"/>
        <v>1.8076923076923077</v>
      </c>
      <c r="H24" s="19"/>
      <c r="I24" s="20"/>
      <c r="J24" s="20"/>
      <c r="K24" s="20"/>
      <c r="L24" s="21">
        <f t="shared" si="1"/>
        <v>0</v>
      </c>
      <c r="M24" s="2"/>
    </row>
    <row r="25" spans="1:13" ht="30.75" thickBot="1" x14ac:dyDescent="0.25">
      <c r="A25" s="17"/>
      <c r="B25" s="27" t="s">
        <v>106</v>
      </c>
      <c r="C25" s="19">
        <v>0</v>
      </c>
      <c r="D25" s="20">
        <v>6</v>
      </c>
      <c r="E25" s="20">
        <v>0</v>
      </c>
      <c r="F25" s="20">
        <v>8</v>
      </c>
      <c r="G25" s="21">
        <f t="shared" si="0"/>
        <v>0.53846153846153844</v>
      </c>
      <c r="H25" s="19"/>
      <c r="I25" s="20"/>
      <c r="J25" s="20"/>
      <c r="K25" s="20"/>
      <c r="L25" s="21">
        <f t="shared" si="1"/>
        <v>0</v>
      </c>
      <c r="M25" s="2"/>
    </row>
    <row r="26" spans="1:13" ht="15.75" thickBot="1" x14ac:dyDescent="0.25">
      <c r="A26" s="17"/>
      <c r="B26" s="27" t="s">
        <v>37</v>
      </c>
      <c r="C26" s="19">
        <v>26</v>
      </c>
      <c r="D26" s="20">
        <v>18</v>
      </c>
      <c r="E26" s="20">
        <v>0</v>
      </c>
      <c r="F26" s="20">
        <v>52</v>
      </c>
      <c r="G26" s="21">
        <f t="shared" si="0"/>
        <v>3.6923076923076925</v>
      </c>
      <c r="H26" s="19"/>
      <c r="I26" s="20"/>
      <c r="J26" s="20"/>
      <c r="K26" s="20"/>
      <c r="L26" s="21">
        <f t="shared" si="1"/>
        <v>0</v>
      </c>
      <c r="M26" s="2"/>
    </row>
    <row r="27" spans="1:13" ht="30.75" thickBot="1" x14ac:dyDescent="0.25">
      <c r="A27" s="28"/>
      <c r="B27" s="27" t="s">
        <v>38</v>
      </c>
      <c r="C27" s="19">
        <v>10</v>
      </c>
      <c r="D27" s="20">
        <v>8</v>
      </c>
      <c r="E27" s="20">
        <v>0</v>
      </c>
      <c r="F27" s="20">
        <v>20</v>
      </c>
      <c r="G27" s="21">
        <f t="shared" si="0"/>
        <v>1.4615384615384615</v>
      </c>
      <c r="H27" s="19"/>
      <c r="I27" s="20"/>
      <c r="J27" s="20"/>
      <c r="K27" s="20"/>
      <c r="L27" s="21">
        <f t="shared" si="1"/>
        <v>0</v>
      </c>
      <c r="M27" s="2"/>
    </row>
    <row r="28" spans="1:13" ht="15.75" thickBot="1" x14ac:dyDescent="0.25">
      <c r="A28" s="17"/>
      <c r="B28" s="27" t="s">
        <v>39</v>
      </c>
      <c r="C28" s="19">
        <v>4</v>
      </c>
      <c r="D28" s="20">
        <v>8</v>
      </c>
      <c r="E28" s="20">
        <v>0</v>
      </c>
      <c r="F28" s="20">
        <v>11</v>
      </c>
      <c r="G28" s="21">
        <f t="shared" si="0"/>
        <v>0.88461538461538458</v>
      </c>
      <c r="H28" s="19"/>
      <c r="I28" s="20"/>
      <c r="J28" s="20"/>
      <c r="K28" s="20"/>
      <c r="L28" s="21">
        <f t="shared" si="1"/>
        <v>0</v>
      </c>
      <c r="M28" s="2"/>
    </row>
    <row r="29" spans="1:13" ht="15" x14ac:dyDescent="0.2">
      <c r="A29" s="28"/>
      <c r="B29" s="27" t="s">
        <v>40</v>
      </c>
      <c r="C29" s="19">
        <v>6</v>
      </c>
      <c r="D29" s="20">
        <v>2</v>
      </c>
      <c r="E29" s="20">
        <v>0</v>
      </c>
      <c r="F29" s="20">
        <v>10</v>
      </c>
      <c r="G29" s="21">
        <f t="shared" si="0"/>
        <v>0.69230769230769229</v>
      </c>
      <c r="H29" s="19"/>
      <c r="I29" s="20"/>
      <c r="J29" s="20"/>
      <c r="K29" s="20"/>
      <c r="L29" s="21">
        <f t="shared" si="1"/>
        <v>0</v>
      </c>
      <c r="M29" s="2"/>
    </row>
    <row r="30" spans="1:13" ht="30.75" thickBot="1" x14ac:dyDescent="0.25">
      <c r="A30" s="8"/>
      <c r="B30" s="27" t="s">
        <v>41</v>
      </c>
      <c r="C30" s="19">
        <v>14</v>
      </c>
      <c r="D30" s="20">
        <v>20</v>
      </c>
      <c r="E30" s="20">
        <v>0</v>
      </c>
      <c r="F30" s="20">
        <v>41</v>
      </c>
      <c r="G30" s="21">
        <f t="shared" si="0"/>
        <v>2.8846153846153846</v>
      </c>
      <c r="H30" s="19"/>
      <c r="I30" s="20"/>
      <c r="J30" s="20"/>
      <c r="K30" s="20"/>
      <c r="L30" s="21">
        <f t="shared" si="1"/>
        <v>0</v>
      </c>
      <c r="M30" s="2"/>
    </row>
    <row r="31" spans="1:13" ht="30.75" thickBot="1" x14ac:dyDescent="0.25">
      <c r="A31" s="8"/>
      <c r="B31" s="27" t="s">
        <v>42</v>
      </c>
      <c r="C31" s="19">
        <v>8</v>
      </c>
      <c r="D31" s="20">
        <v>8</v>
      </c>
      <c r="E31" s="20">
        <v>0</v>
      </c>
      <c r="F31" s="20">
        <v>20</v>
      </c>
      <c r="G31" s="21">
        <f t="shared" si="0"/>
        <v>1.3846153846153846</v>
      </c>
      <c r="H31" s="19"/>
      <c r="I31" s="20"/>
      <c r="J31" s="20"/>
      <c r="K31" s="20"/>
      <c r="L31" s="21">
        <f t="shared" si="1"/>
        <v>0</v>
      </c>
      <c r="M31" s="2"/>
    </row>
    <row r="32" spans="1:13" ht="15.75" thickBot="1" x14ac:dyDescent="0.25">
      <c r="A32" s="8"/>
      <c r="B32" s="27" t="s">
        <v>43</v>
      </c>
      <c r="C32" s="19">
        <v>12</v>
      </c>
      <c r="D32" s="20">
        <v>6</v>
      </c>
      <c r="E32" s="20">
        <v>0</v>
      </c>
      <c r="F32" s="20">
        <v>21</v>
      </c>
      <c r="G32" s="21">
        <f t="shared" si="0"/>
        <v>1.5</v>
      </c>
      <c r="H32" s="19"/>
      <c r="I32" s="20"/>
      <c r="J32" s="20"/>
      <c r="K32" s="20"/>
      <c r="L32" s="21">
        <f t="shared" si="1"/>
        <v>0</v>
      </c>
      <c r="M32" s="2"/>
    </row>
    <row r="33" spans="1:13" ht="15.75" thickBot="1" x14ac:dyDescent="0.25">
      <c r="A33" s="8"/>
      <c r="B33" s="27" t="s">
        <v>44</v>
      </c>
      <c r="C33" s="19">
        <v>4</v>
      </c>
      <c r="D33" s="20">
        <v>14</v>
      </c>
      <c r="E33" s="20">
        <v>0</v>
      </c>
      <c r="F33" s="20">
        <v>21</v>
      </c>
      <c r="G33" s="21">
        <f t="shared" si="0"/>
        <v>1.5</v>
      </c>
      <c r="H33" s="19"/>
      <c r="I33" s="20"/>
      <c r="J33" s="20"/>
      <c r="K33" s="20"/>
      <c r="L33" s="21">
        <f t="shared" si="1"/>
        <v>0</v>
      </c>
      <c r="M33" s="2"/>
    </row>
    <row r="34" spans="1:13" ht="15.75" thickBot="1" x14ac:dyDescent="0.25">
      <c r="A34" s="8"/>
      <c r="B34" s="27" t="s">
        <v>45</v>
      </c>
      <c r="C34" s="19">
        <v>4</v>
      </c>
      <c r="D34" s="20">
        <v>10</v>
      </c>
      <c r="E34" s="20">
        <v>0</v>
      </c>
      <c r="F34" s="20">
        <v>15</v>
      </c>
      <c r="G34" s="21">
        <f t="shared" si="0"/>
        <v>1.1153846153846154</v>
      </c>
      <c r="H34" s="19"/>
      <c r="I34" s="20"/>
      <c r="J34" s="20"/>
      <c r="K34" s="20"/>
      <c r="L34" s="21">
        <f t="shared" si="1"/>
        <v>0</v>
      </c>
      <c r="M34" s="2"/>
    </row>
    <row r="35" spans="1:13" ht="15.75" thickBot="1" x14ac:dyDescent="0.25">
      <c r="A35" s="8"/>
      <c r="B35" s="27" t="s">
        <v>46</v>
      </c>
      <c r="C35" s="19">
        <v>0</v>
      </c>
      <c r="D35" s="20">
        <v>0</v>
      </c>
      <c r="E35" s="20">
        <v>20</v>
      </c>
      <c r="F35" s="20">
        <v>24</v>
      </c>
      <c r="G35" s="21">
        <f t="shared" si="0"/>
        <v>1.6923076923076923</v>
      </c>
      <c r="H35" s="19"/>
      <c r="I35" s="20"/>
      <c r="J35" s="20"/>
      <c r="K35" s="20"/>
      <c r="L35" s="21">
        <f t="shared" si="1"/>
        <v>0</v>
      </c>
      <c r="M35" s="2"/>
    </row>
    <row r="36" spans="1:13" ht="15.75" thickBot="1" x14ac:dyDescent="0.25">
      <c r="A36" s="8"/>
      <c r="B36" s="27" t="s">
        <v>47</v>
      </c>
      <c r="C36" s="19">
        <v>2</v>
      </c>
      <c r="D36" s="20">
        <v>4</v>
      </c>
      <c r="E36" s="20">
        <v>0</v>
      </c>
      <c r="F36" s="20">
        <v>10</v>
      </c>
      <c r="G36" s="21">
        <f t="shared" si="0"/>
        <v>0.61538461538461542</v>
      </c>
      <c r="H36" s="19"/>
      <c r="I36" s="20"/>
      <c r="J36" s="20"/>
      <c r="K36" s="20"/>
      <c r="L36" s="21">
        <f t="shared" si="1"/>
        <v>0</v>
      </c>
      <c r="M36" s="2"/>
    </row>
    <row r="37" spans="1:13" ht="30.75" thickBot="1" x14ac:dyDescent="0.25">
      <c r="A37" s="8"/>
      <c r="B37" s="27" t="s">
        <v>48</v>
      </c>
      <c r="C37" s="19">
        <v>6</v>
      </c>
      <c r="D37" s="20">
        <v>0</v>
      </c>
      <c r="E37" s="20">
        <v>0</v>
      </c>
      <c r="F37" s="20">
        <v>7</v>
      </c>
      <c r="G37" s="21">
        <f t="shared" si="0"/>
        <v>0.5</v>
      </c>
      <c r="H37" s="19"/>
      <c r="I37" s="20"/>
      <c r="J37" s="20"/>
      <c r="K37" s="20"/>
      <c r="L37" s="21">
        <f t="shared" si="1"/>
        <v>0</v>
      </c>
      <c r="M37" s="2"/>
    </row>
    <row r="38" spans="1:13" ht="15.75" thickBot="1" x14ac:dyDescent="0.25">
      <c r="A38" s="8"/>
      <c r="B38" s="27" t="s">
        <v>49</v>
      </c>
      <c r="C38" s="19">
        <v>2</v>
      </c>
      <c r="D38" s="20">
        <v>12</v>
      </c>
      <c r="E38" s="20">
        <v>0</v>
      </c>
      <c r="F38" s="20">
        <v>12</v>
      </c>
      <c r="G38" s="21">
        <f t="shared" si="0"/>
        <v>1</v>
      </c>
      <c r="H38" s="19"/>
      <c r="I38" s="20"/>
      <c r="J38" s="20"/>
      <c r="K38" s="20"/>
      <c r="L38" s="21">
        <f t="shared" si="1"/>
        <v>0</v>
      </c>
      <c r="M38" s="2"/>
    </row>
    <row r="39" spans="1:13" ht="15.75" thickBot="1" x14ac:dyDescent="0.25">
      <c r="A39" s="8"/>
      <c r="B39" s="27" t="s">
        <v>50</v>
      </c>
      <c r="C39" s="19">
        <v>14</v>
      </c>
      <c r="D39" s="20">
        <v>30</v>
      </c>
      <c r="E39" s="20">
        <v>0</v>
      </c>
      <c r="F39" s="20">
        <v>53</v>
      </c>
      <c r="G39" s="21">
        <f t="shared" si="0"/>
        <v>3.7307692307692308</v>
      </c>
      <c r="H39" s="19"/>
      <c r="I39" s="20"/>
      <c r="J39" s="20"/>
      <c r="K39" s="20"/>
      <c r="L39" s="21">
        <f t="shared" si="1"/>
        <v>0</v>
      </c>
      <c r="M39" s="2"/>
    </row>
    <row r="40" spans="1:13" ht="15.75" thickBot="1" x14ac:dyDescent="0.25">
      <c r="A40" s="8" t="s">
        <v>51</v>
      </c>
      <c r="B40" s="29" t="s">
        <v>52</v>
      </c>
      <c r="C40" s="25"/>
      <c r="D40" s="26"/>
      <c r="E40" s="26"/>
      <c r="F40" s="26"/>
      <c r="G40" s="21">
        <f t="shared" si="0"/>
        <v>0</v>
      </c>
      <c r="H40" s="25">
        <v>0</v>
      </c>
      <c r="I40" s="26">
        <v>0</v>
      </c>
      <c r="J40" s="26">
        <v>156</v>
      </c>
      <c r="K40" s="26">
        <v>78</v>
      </c>
      <c r="L40" s="21">
        <f t="shared" si="1"/>
        <v>9</v>
      </c>
      <c r="M40" s="2"/>
    </row>
    <row r="41" spans="1:13" ht="15.75" thickBot="1" x14ac:dyDescent="0.25">
      <c r="A41" s="8" t="s">
        <v>53</v>
      </c>
      <c r="B41" s="29" t="s">
        <v>54</v>
      </c>
      <c r="C41" s="25"/>
      <c r="D41" s="26"/>
      <c r="E41" s="26"/>
      <c r="F41" s="26"/>
      <c r="G41" s="21">
        <f>SUM(G42:G47)</f>
        <v>3.8076923076923075</v>
      </c>
      <c r="H41" s="25"/>
      <c r="I41" s="26"/>
      <c r="J41" s="26"/>
      <c r="K41" s="26"/>
      <c r="L41" s="21">
        <f>SUM(L42:L48)</f>
        <v>4.1923076923076925</v>
      </c>
      <c r="M41" s="2"/>
    </row>
    <row r="42" spans="1:13" ht="15.75" thickBot="1" x14ac:dyDescent="0.25">
      <c r="A42" s="8"/>
      <c r="B42" s="27" t="s">
        <v>55</v>
      </c>
      <c r="C42" s="19">
        <v>6</v>
      </c>
      <c r="D42" s="20">
        <v>0</v>
      </c>
      <c r="E42" s="20">
        <v>0</v>
      </c>
      <c r="F42" s="20">
        <v>7</v>
      </c>
      <c r="G42" s="21">
        <f t="shared" si="0"/>
        <v>0.5</v>
      </c>
      <c r="H42" s="19"/>
      <c r="I42" s="20"/>
      <c r="J42" s="20"/>
      <c r="K42" s="20"/>
      <c r="L42" s="21">
        <f t="shared" si="1"/>
        <v>0</v>
      </c>
      <c r="M42" s="2"/>
    </row>
    <row r="43" spans="1:13" ht="15.75" thickBot="1" x14ac:dyDescent="0.25">
      <c r="A43" s="8"/>
      <c r="B43" s="27" t="s">
        <v>56</v>
      </c>
      <c r="C43" s="19">
        <v>6</v>
      </c>
      <c r="D43" s="20">
        <v>0</v>
      </c>
      <c r="E43" s="20">
        <v>4</v>
      </c>
      <c r="F43" s="20">
        <v>13</v>
      </c>
      <c r="G43" s="21">
        <f t="shared" si="0"/>
        <v>0.88461538461538458</v>
      </c>
      <c r="H43" s="19"/>
      <c r="I43" s="20"/>
      <c r="J43" s="20"/>
      <c r="K43" s="20"/>
      <c r="L43" s="21">
        <f t="shared" si="1"/>
        <v>0</v>
      </c>
      <c r="M43" s="2"/>
    </row>
    <row r="44" spans="1:13" ht="15.75" thickBot="1" x14ac:dyDescent="0.25">
      <c r="A44" s="8"/>
      <c r="B44" s="27" t="s">
        <v>57</v>
      </c>
      <c r="C44" s="19">
        <v>4</v>
      </c>
      <c r="D44" s="20">
        <v>0</v>
      </c>
      <c r="E44" s="20">
        <v>6</v>
      </c>
      <c r="F44" s="20">
        <v>13</v>
      </c>
      <c r="G44" s="21">
        <f t="shared" si="0"/>
        <v>0.88461538461538458</v>
      </c>
      <c r="H44" s="19"/>
      <c r="I44" s="20"/>
      <c r="J44" s="20"/>
      <c r="K44" s="20"/>
      <c r="L44" s="21">
        <f t="shared" si="1"/>
        <v>0</v>
      </c>
      <c r="M44" s="2"/>
    </row>
    <row r="45" spans="1:13" ht="15.75" thickBot="1" x14ac:dyDescent="0.25">
      <c r="A45" s="8"/>
      <c r="B45" s="27" t="s">
        <v>58</v>
      </c>
      <c r="C45" s="19">
        <v>4</v>
      </c>
      <c r="D45" s="20">
        <v>0</v>
      </c>
      <c r="E45" s="20">
        <v>6</v>
      </c>
      <c r="F45" s="20">
        <v>11</v>
      </c>
      <c r="G45" s="21">
        <f t="shared" si="0"/>
        <v>0.80769230769230771</v>
      </c>
      <c r="H45" s="19"/>
      <c r="I45" s="20"/>
      <c r="J45" s="20"/>
      <c r="K45" s="20"/>
      <c r="L45" s="21">
        <f t="shared" si="1"/>
        <v>0</v>
      </c>
      <c r="M45" s="2"/>
    </row>
    <row r="46" spans="1:13" ht="15.75" thickBot="1" x14ac:dyDescent="0.25">
      <c r="A46" s="8"/>
      <c r="B46" s="27" t="s">
        <v>59</v>
      </c>
      <c r="C46" s="19">
        <v>2</v>
      </c>
      <c r="D46" s="20">
        <v>0</v>
      </c>
      <c r="E46" s="20">
        <v>4</v>
      </c>
      <c r="F46" s="20">
        <v>7</v>
      </c>
      <c r="G46" s="21">
        <f t="shared" si="0"/>
        <v>0.5</v>
      </c>
      <c r="H46" s="19"/>
      <c r="I46" s="20"/>
      <c r="J46" s="20"/>
      <c r="K46" s="20"/>
      <c r="L46" s="21">
        <f t="shared" si="1"/>
        <v>0</v>
      </c>
      <c r="M46" s="2"/>
    </row>
    <row r="47" spans="1:13" ht="15" x14ac:dyDescent="0.2">
      <c r="A47" s="8"/>
      <c r="B47" s="27" t="s">
        <v>60</v>
      </c>
      <c r="C47" s="19">
        <v>0</v>
      </c>
      <c r="D47" s="20">
        <v>2</v>
      </c>
      <c r="E47" s="20">
        <v>0</v>
      </c>
      <c r="F47" s="20">
        <v>4</v>
      </c>
      <c r="G47" s="21">
        <f t="shared" si="0"/>
        <v>0.23076923076923078</v>
      </c>
      <c r="H47" s="19"/>
      <c r="I47" s="20"/>
      <c r="J47" s="20"/>
      <c r="K47" s="20"/>
      <c r="L47" s="21">
        <f t="shared" si="1"/>
        <v>0</v>
      </c>
      <c r="M47" s="2"/>
    </row>
    <row r="48" spans="1:13" ht="15" x14ac:dyDescent="0.2">
      <c r="A48" s="8"/>
      <c r="B48" s="27" t="s">
        <v>61</v>
      </c>
      <c r="C48" s="19"/>
      <c r="D48" s="20"/>
      <c r="E48" s="20"/>
      <c r="F48" s="20"/>
      <c r="G48" s="21">
        <f t="shared" si="0"/>
        <v>0</v>
      </c>
      <c r="H48" s="19">
        <v>0</v>
      </c>
      <c r="I48" s="20">
        <v>0</v>
      </c>
      <c r="J48" s="20">
        <v>78</v>
      </c>
      <c r="K48" s="20">
        <v>31</v>
      </c>
      <c r="L48" s="21">
        <f t="shared" si="1"/>
        <v>4.1923076923076925</v>
      </c>
      <c r="M48" s="2"/>
    </row>
    <row r="49" spans="1:13" ht="15.75" thickBot="1" x14ac:dyDescent="0.25">
      <c r="A49" s="8" t="s">
        <v>62</v>
      </c>
      <c r="B49" s="29" t="s">
        <v>63</v>
      </c>
      <c r="C49" s="25"/>
      <c r="D49" s="26"/>
      <c r="E49" s="26"/>
      <c r="F49" s="26"/>
      <c r="G49" s="21">
        <f>SUM(G50:G55)</f>
        <v>14</v>
      </c>
      <c r="H49" s="25"/>
      <c r="I49" s="26"/>
      <c r="J49" s="26"/>
      <c r="K49" s="26"/>
      <c r="L49" s="21">
        <f>SUM(L50:L55)</f>
        <v>11</v>
      </c>
      <c r="M49" s="2"/>
    </row>
    <row r="50" spans="1:13" ht="30.75" thickBot="1" x14ac:dyDescent="0.25">
      <c r="A50" s="8"/>
      <c r="B50" s="27" t="s">
        <v>64</v>
      </c>
      <c r="C50" s="19">
        <v>4</v>
      </c>
      <c r="D50" s="20">
        <v>0</v>
      </c>
      <c r="E50" s="20">
        <v>0</v>
      </c>
      <c r="F50" s="20">
        <v>4</v>
      </c>
      <c r="G50" s="21">
        <f t="shared" si="0"/>
        <v>0.30769230769230771</v>
      </c>
      <c r="H50" s="19"/>
      <c r="I50" s="20"/>
      <c r="J50" s="20"/>
      <c r="K50" s="20"/>
      <c r="L50" s="21">
        <f t="shared" si="1"/>
        <v>0</v>
      </c>
      <c r="M50" s="2"/>
    </row>
    <row r="51" spans="1:13" ht="15.75" thickBot="1" x14ac:dyDescent="0.25">
      <c r="A51" s="8"/>
      <c r="B51" s="27" t="s">
        <v>65</v>
      </c>
      <c r="C51" s="19">
        <v>8</v>
      </c>
      <c r="D51" s="20">
        <v>2</v>
      </c>
      <c r="E51" s="20">
        <v>0</v>
      </c>
      <c r="F51" s="20">
        <v>11</v>
      </c>
      <c r="G51" s="21">
        <f t="shared" si="0"/>
        <v>0.80769230769230771</v>
      </c>
      <c r="H51" s="19"/>
      <c r="I51" s="20"/>
      <c r="J51" s="20"/>
      <c r="K51" s="20"/>
      <c r="L51" s="21">
        <f t="shared" si="1"/>
        <v>0</v>
      </c>
      <c r="M51" s="2"/>
    </row>
    <row r="52" spans="1:13" ht="15.75" thickBot="1" x14ac:dyDescent="0.25">
      <c r="A52" s="8"/>
      <c r="B52" s="27" t="s">
        <v>66</v>
      </c>
      <c r="C52" s="19">
        <v>10</v>
      </c>
      <c r="D52" s="20">
        <v>0</v>
      </c>
      <c r="E52" s="20">
        <v>0</v>
      </c>
      <c r="F52" s="20">
        <v>11</v>
      </c>
      <c r="G52" s="21">
        <f t="shared" si="0"/>
        <v>0.80769230769230771</v>
      </c>
      <c r="H52" s="19"/>
      <c r="I52" s="20"/>
      <c r="J52" s="20"/>
      <c r="K52" s="20"/>
      <c r="L52" s="21">
        <f t="shared" si="1"/>
        <v>0</v>
      </c>
      <c r="M52" s="2"/>
    </row>
    <row r="53" spans="1:13" ht="15.75" thickBot="1" x14ac:dyDescent="0.25">
      <c r="A53" s="8"/>
      <c r="B53" s="27" t="s">
        <v>67</v>
      </c>
      <c r="C53" s="19">
        <v>80</v>
      </c>
      <c r="D53" s="20">
        <v>64</v>
      </c>
      <c r="E53" s="20">
        <v>0</v>
      </c>
      <c r="F53" s="20">
        <v>170</v>
      </c>
      <c r="G53" s="21">
        <f t="shared" si="0"/>
        <v>12.076923076923077</v>
      </c>
      <c r="H53" s="19"/>
      <c r="I53" s="20"/>
      <c r="J53" s="20"/>
      <c r="K53" s="20"/>
      <c r="L53" s="21">
        <f t="shared" si="1"/>
        <v>0</v>
      </c>
      <c r="M53" s="2"/>
    </row>
    <row r="54" spans="1:13" ht="14.25" customHeight="1" thickBot="1" x14ac:dyDescent="0.25">
      <c r="A54" s="8"/>
      <c r="B54" s="27" t="s">
        <v>68</v>
      </c>
      <c r="C54" s="19"/>
      <c r="D54" s="20"/>
      <c r="E54" s="20"/>
      <c r="F54" s="20"/>
      <c r="G54" s="21">
        <f t="shared" si="0"/>
        <v>0</v>
      </c>
      <c r="H54" s="19">
        <v>12</v>
      </c>
      <c r="I54" s="20">
        <v>36</v>
      </c>
      <c r="J54" s="20">
        <v>0</v>
      </c>
      <c r="K54" s="20">
        <v>56</v>
      </c>
      <c r="L54" s="21">
        <f t="shared" si="1"/>
        <v>4</v>
      </c>
      <c r="M54" s="2"/>
    </row>
    <row r="55" spans="1:13" ht="30.75" thickBot="1" x14ac:dyDescent="0.25">
      <c r="A55" s="17"/>
      <c r="B55" s="30" t="s">
        <v>69</v>
      </c>
      <c r="C55" s="31"/>
      <c r="D55" s="32"/>
      <c r="E55" s="32"/>
      <c r="F55" s="32"/>
      <c r="G55" s="21">
        <f t="shared" si="0"/>
        <v>0</v>
      </c>
      <c r="H55" s="31">
        <v>0</v>
      </c>
      <c r="I55" s="32">
        <v>0</v>
      </c>
      <c r="J55" s="32">
        <v>160</v>
      </c>
      <c r="K55" s="32">
        <v>22</v>
      </c>
      <c r="L55" s="21">
        <f t="shared" si="1"/>
        <v>7</v>
      </c>
      <c r="M55" s="2"/>
    </row>
    <row r="56" spans="1:13" ht="16.5" thickBot="1" x14ac:dyDescent="0.25">
      <c r="A56" s="33"/>
      <c r="B56" s="10" t="s">
        <v>70</v>
      </c>
      <c r="C56" s="34"/>
      <c r="D56" s="34"/>
      <c r="E56" s="34"/>
      <c r="F56" s="34"/>
      <c r="G56" s="35"/>
      <c r="H56" s="34"/>
      <c r="I56" s="34"/>
      <c r="J56" s="34"/>
      <c r="K56" s="34"/>
      <c r="L56" s="35"/>
      <c r="M56" s="2"/>
    </row>
    <row r="57" spans="1:13" ht="16.5" thickBot="1" x14ac:dyDescent="0.25">
      <c r="A57" s="36"/>
      <c r="B57" s="12" t="s">
        <v>71</v>
      </c>
      <c r="C57" s="37"/>
      <c r="D57" s="38"/>
      <c r="E57" s="38"/>
      <c r="F57" s="38"/>
      <c r="G57" s="15">
        <f>SUM(G58:G63)</f>
        <v>2.8461538461538458</v>
      </c>
      <c r="H57" s="37"/>
      <c r="I57" s="38"/>
      <c r="J57" s="38"/>
      <c r="K57" s="38"/>
      <c r="L57" s="15">
        <f>SUM(L58:L63)</f>
        <v>1.1538461538461537</v>
      </c>
      <c r="M57" s="2"/>
    </row>
    <row r="58" spans="1:13" ht="30.75" thickBot="1" x14ac:dyDescent="0.25">
      <c r="A58" s="8"/>
      <c r="B58" s="18" t="s">
        <v>72</v>
      </c>
      <c r="C58" s="39">
        <v>4</v>
      </c>
      <c r="D58" s="40">
        <v>0</v>
      </c>
      <c r="E58" s="40">
        <v>0</v>
      </c>
      <c r="F58" s="40">
        <v>6</v>
      </c>
      <c r="G58" s="15">
        <f t="shared" ref="G58:G90" si="2">SUM(C58:F58)/26</f>
        <v>0.38461538461538464</v>
      </c>
      <c r="H58" s="39"/>
      <c r="I58" s="40"/>
      <c r="J58" s="40"/>
      <c r="K58" s="40"/>
      <c r="L58" s="41">
        <f t="shared" ref="L58:L90" si="3">SUM(H58:K58)/26</f>
        <v>0</v>
      </c>
      <c r="M58" s="2"/>
    </row>
    <row r="59" spans="1:13" ht="15.75" thickBot="1" x14ac:dyDescent="0.25">
      <c r="A59" s="8"/>
      <c r="B59" s="18" t="s">
        <v>73</v>
      </c>
      <c r="C59" s="39">
        <v>2</v>
      </c>
      <c r="D59" s="40">
        <v>0</v>
      </c>
      <c r="E59" s="40">
        <v>0</v>
      </c>
      <c r="F59" s="40">
        <v>6</v>
      </c>
      <c r="G59" s="15">
        <f t="shared" si="2"/>
        <v>0.30769230769230771</v>
      </c>
      <c r="H59" s="39"/>
      <c r="I59" s="40"/>
      <c r="J59" s="40"/>
      <c r="K59" s="40"/>
      <c r="L59" s="41">
        <f t="shared" si="3"/>
        <v>0</v>
      </c>
      <c r="M59" s="2"/>
    </row>
    <row r="60" spans="1:13" ht="30.75" thickBot="1" x14ac:dyDescent="0.25">
      <c r="A60" s="8"/>
      <c r="B60" s="18" t="s">
        <v>74</v>
      </c>
      <c r="C60" s="39">
        <v>4</v>
      </c>
      <c r="D60" s="40">
        <v>0</v>
      </c>
      <c r="E60" s="40">
        <v>6</v>
      </c>
      <c r="F60" s="40">
        <v>16</v>
      </c>
      <c r="G60" s="15">
        <f t="shared" si="2"/>
        <v>1</v>
      </c>
      <c r="H60" s="39"/>
      <c r="I60" s="40"/>
      <c r="J60" s="40"/>
      <c r="K60" s="40"/>
      <c r="L60" s="41">
        <f t="shared" si="3"/>
        <v>0</v>
      </c>
      <c r="M60" s="2"/>
    </row>
    <row r="61" spans="1:13" ht="15.75" thickBot="1" x14ac:dyDescent="0.25">
      <c r="A61" s="8"/>
      <c r="B61" s="18" t="s">
        <v>75</v>
      </c>
      <c r="C61" s="42">
        <v>2</v>
      </c>
      <c r="D61" s="43">
        <v>2</v>
      </c>
      <c r="E61" s="43">
        <v>10</v>
      </c>
      <c r="F61" s="44">
        <v>16</v>
      </c>
      <c r="G61" s="41">
        <f t="shared" si="2"/>
        <v>1.1538461538461537</v>
      </c>
      <c r="H61" s="39"/>
      <c r="I61" s="40"/>
      <c r="J61" s="40"/>
      <c r="K61" s="40"/>
      <c r="L61" s="41">
        <f t="shared" si="3"/>
        <v>0</v>
      </c>
      <c r="M61" s="2"/>
    </row>
    <row r="62" spans="1:13" ht="15.75" thickBot="1" x14ac:dyDescent="0.25">
      <c r="A62" s="8"/>
      <c r="B62" s="18" t="s">
        <v>76</v>
      </c>
      <c r="C62" s="65"/>
      <c r="D62" s="28"/>
      <c r="E62" s="28"/>
      <c r="F62" s="17"/>
      <c r="G62" s="41">
        <f t="shared" si="2"/>
        <v>0</v>
      </c>
      <c r="H62" s="39">
        <v>2</v>
      </c>
      <c r="I62" s="40">
        <v>0</v>
      </c>
      <c r="J62" s="40">
        <v>6</v>
      </c>
      <c r="K62" s="40">
        <v>6</v>
      </c>
      <c r="L62" s="41">
        <f t="shared" si="3"/>
        <v>0.53846153846153844</v>
      </c>
      <c r="M62" s="2"/>
    </row>
    <row r="63" spans="1:13" ht="15.75" thickBot="1" x14ac:dyDescent="0.25">
      <c r="A63" s="8"/>
      <c r="B63" s="18" t="s">
        <v>77</v>
      </c>
      <c r="C63" s="66"/>
      <c r="D63" s="28"/>
      <c r="E63" s="28"/>
      <c r="F63" s="67"/>
      <c r="G63" s="41">
        <f t="shared" si="2"/>
        <v>0</v>
      </c>
      <c r="H63" s="39">
        <v>4</v>
      </c>
      <c r="I63" s="40">
        <v>0</v>
      </c>
      <c r="J63" s="40">
        <v>6</v>
      </c>
      <c r="K63" s="40">
        <v>6</v>
      </c>
      <c r="L63" s="41">
        <f t="shared" si="3"/>
        <v>0.61538461538461542</v>
      </c>
      <c r="M63" s="2"/>
    </row>
    <row r="64" spans="1:13" ht="16.5" thickBot="1" x14ac:dyDescent="0.25">
      <c r="A64" s="8"/>
      <c r="B64" s="12" t="s">
        <v>78</v>
      </c>
      <c r="C64" s="37"/>
      <c r="D64" s="38"/>
      <c r="E64" s="38"/>
      <c r="F64" s="38"/>
      <c r="G64" s="41">
        <f t="shared" si="2"/>
        <v>0</v>
      </c>
      <c r="H64" s="45"/>
      <c r="I64" s="46"/>
      <c r="J64" s="46"/>
      <c r="K64" s="46"/>
      <c r="L64" s="41">
        <f>SUM(L65:L69)</f>
        <v>4</v>
      </c>
      <c r="M64" s="2"/>
    </row>
    <row r="65" spans="1:13" ht="16.5" thickBot="1" x14ac:dyDescent="0.25">
      <c r="A65" s="8"/>
      <c r="B65" s="18" t="s">
        <v>79</v>
      </c>
      <c r="C65" s="47"/>
      <c r="D65" s="48"/>
      <c r="E65" s="48"/>
      <c r="F65" s="48"/>
      <c r="G65" s="41">
        <f t="shared" si="2"/>
        <v>0</v>
      </c>
      <c r="H65" s="39">
        <v>8</v>
      </c>
      <c r="I65" s="40">
        <v>8</v>
      </c>
      <c r="J65" s="40">
        <v>0</v>
      </c>
      <c r="K65" s="40">
        <v>18</v>
      </c>
      <c r="L65" s="41">
        <f>SUM(H65:K65)/26</f>
        <v>1.3076923076923077</v>
      </c>
      <c r="M65" s="2"/>
    </row>
    <row r="66" spans="1:13" ht="16.5" thickBot="1" x14ac:dyDescent="0.25">
      <c r="A66" s="8"/>
      <c r="B66" s="18" t="s">
        <v>80</v>
      </c>
      <c r="C66" s="47"/>
      <c r="D66" s="48"/>
      <c r="E66" s="48"/>
      <c r="F66" s="48"/>
      <c r="G66" s="41">
        <f t="shared" si="2"/>
        <v>0</v>
      </c>
      <c r="H66" s="39">
        <v>6</v>
      </c>
      <c r="I66" s="40">
        <v>6</v>
      </c>
      <c r="J66" s="40">
        <v>0</v>
      </c>
      <c r="K66" s="40">
        <v>12</v>
      </c>
      <c r="L66" s="41">
        <f t="shared" ref="L66:L69" si="4">SUM(H66:K66)/26</f>
        <v>0.92307692307692313</v>
      </c>
      <c r="M66" s="2"/>
    </row>
    <row r="67" spans="1:13" ht="16.5" thickBot="1" x14ac:dyDescent="0.25">
      <c r="A67" s="8"/>
      <c r="B67" s="18" t="s">
        <v>81</v>
      </c>
      <c r="C67" s="47"/>
      <c r="D67" s="48"/>
      <c r="E67" s="48"/>
      <c r="F67" s="48"/>
      <c r="G67" s="41">
        <f t="shared" si="2"/>
        <v>0</v>
      </c>
      <c r="H67" s="39">
        <v>2</v>
      </c>
      <c r="I67" s="40">
        <v>2</v>
      </c>
      <c r="J67" s="40">
        <v>0</v>
      </c>
      <c r="K67" s="40">
        <v>6</v>
      </c>
      <c r="L67" s="41">
        <f t="shared" si="4"/>
        <v>0.38461538461538464</v>
      </c>
      <c r="M67" s="2"/>
    </row>
    <row r="68" spans="1:13" ht="16.5" thickBot="1" x14ac:dyDescent="0.25">
      <c r="A68" s="8"/>
      <c r="B68" s="18" t="s">
        <v>82</v>
      </c>
      <c r="C68" s="47"/>
      <c r="D68" s="48"/>
      <c r="E68" s="48"/>
      <c r="F68" s="48"/>
      <c r="G68" s="41">
        <f t="shared" si="2"/>
        <v>0</v>
      </c>
      <c r="H68" s="39">
        <v>6</v>
      </c>
      <c r="I68" s="40">
        <v>6</v>
      </c>
      <c r="J68" s="40">
        <v>0</v>
      </c>
      <c r="K68" s="40">
        <v>14</v>
      </c>
      <c r="L68" s="41">
        <f t="shared" si="4"/>
        <v>1</v>
      </c>
      <c r="M68" s="2"/>
    </row>
    <row r="69" spans="1:13" ht="16.5" thickBot="1" x14ac:dyDescent="0.25">
      <c r="A69" s="8"/>
      <c r="B69" s="18" t="s">
        <v>83</v>
      </c>
      <c r="C69" s="47"/>
      <c r="D69" s="48"/>
      <c r="E69" s="48"/>
      <c r="F69" s="48"/>
      <c r="G69" s="41">
        <f t="shared" si="2"/>
        <v>0</v>
      </c>
      <c r="H69" s="39">
        <v>2</v>
      </c>
      <c r="I69" s="40">
        <v>2</v>
      </c>
      <c r="J69" s="40">
        <v>0</v>
      </c>
      <c r="K69" s="40">
        <v>6</v>
      </c>
      <c r="L69" s="41">
        <f t="shared" si="4"/>
        <v>0.38461538461538464</v>
      </c>
      <c r="M69" s="2"/>
    </row>
    <row r="70" spans="1:13" ht="16.5" thickBot="1" x14ac:dyDescent="0.25">
      <c r="A70" s="8"/>
      <c r="B70" s="49" t="s">
        <v>84</v>
      </c>
      <c r="C70" s="50">
        <v>0</v>
      </c>
      <c r="D70" s="51">
        <v>0</v>
      </c>
      <c r="E70" s="51">
        <v>72</v>
      </c>
      <c r="F70" s="51">
        <v>84</v>
      </c>
      <c r="G70" s="41">
        <f t="shared" si="2"/>
        <v>6</v>
      </c>
      <c r="H70" s="45"/>
      <c r="I70" s="46"/>
      <c r="J70" s="46"/>
      <c r="K70" s="46"/>
      <c r="L70" s="41">
        <f t="shared" si="3"/>
        <v>0</v>
      </c>
      <c r="M70" s="2"/>
    </row>
    <row r="71" spans="1:13" ht="16.5" thickBot="1" x14ac:dyDescent="0.25">
      <c r="A71" s="8"/>
      <c r="B71" s="49" t="s">
        <v>85</v>
      </c>
      <c r="C71" s="50">
        <v>0</v>
      </c>
      <c r="D71" s="51">
        <v>0</v>
      </c>
      <c r="E71" s="51">
        <v>36</v>
      </c>
      <c r="F71" s="51">
        <v>42</v>
      </c>
      <c r="G71" s="41">
        <f t="shared" si="2"/>
        <v>3</v>
      </c>
      <c r="H71" s="45"/>
      <c r="I71" s="46"/>
      <c r="J71" s="46"/>
      <c r="K71" s="46"/>
      <c r="L71" s="41">
        <f t="shared" si="3"/>
        <v>0</v>
      </c>
      <c r="M71" s="2"/>
    </row>
    <row r="72" spans="1:13" ht="16.5" thickBot="1" x14ac:dyDescent="0.25">
      <c r="A72" s="8"/>
      <c r="B72" s="52" t="s">
        <v>86</v>
      </c>
      <c r="C72" s="50">
        <v>0</v>
      </c>
      <c r="D72" s="51">
        <v>0</v>
      </c>
      <c r="E72" s="51">
        <v>36</v>
      </c>
      <c r="F72" s="51">
        <v>42</v>
      </c>
      <c r="G72" s="41">
        <f t="shared" si="2"/>
        <v>3</v>
      </c>
      <c r="H72" s="45"/>
      <c r="I72" s="46"/>
      <c r="J72" s="46"/>
      <c r="K72" s="46"/>
      <c r="L72" s="41">
        <f t="shared" si="3"/>
        <v>0</v>
      </c>
      <c r="M72" s="2"/>
    </row>
    <row r="73" spans="1:13" ht="16.5" thickBot="1" x14ac:dyDescent="0.25">
      <c r="A73" s="8"/>
      <c r="B73" s="52" t="s">
        <v>87</v>
      </c>
      <c r="C73" s="50">
        <v>0</v>
      </c>
      <c r="D73" s="51">
        <v>0</v>
      </c>
      <c r="E73" s="51">
        <v>36</v>
      </c>
      <c r="F73" s="51">
        <v>42</v>
      </c>
      <c r="G73" s="41">
        <f t="shared" si="2"/>
        <v>3</v>
      </c>
      <c r="H73" s="45"/>
      <c r="I73" s="46"/>
      <c r="J73" s="46"/>
      <c r="K73" s="46"/>
      <c r="L73" s="41">
        <f t="shared" si="3"/>
        <v>0</v>
      </c>
      <c r="M73" s="2"/>
    </row>
    <row r="74" spans="1:13" ht="16.5" thickBot="1" x14ac:dyDescent="0.25">
      <c r="A74" s="17"/>
      <c r="B74" s="53" t="s">
        <v>88</v>
      </c>
      <c r="C74" s="45"/>
      <c r="D74" s="46"/>
      <c r="E74" s="46"/>
      <c r="F74" s="46"/>
      <c r="G74" s="41">
        <f t="shared" si="2"/>
        <v>0</v>
      </c>
      <c r="H74" s="50">
        <v>0</v>
      </c>
      <c r="I74" s="51">
        <v>0</v>
      </c>
      <c r="J74" s="51">
        <v>36</v>
      </c>
      <c r="K74" s="51">
        <v>42</v>
      </c>
      <c r="L74" s="41">
        <f t="shared" si="3"/>
        <v>3</v>
      </c>
      <c r="M74" s="2"/>
    </row>
    <row r="75" spans="1:13" ht="16.5" thickBot="1" x14ac:dyDescent="0.25">
      <c r="A75" s="17"/>
      <c r="B75" s="53" t="s">
        <v>89</v>
      </c>
      <c r="C75" s="50">
        <v>4</v>
      </c>
      <c r="D75" s="51">
        <v>0</v>
      </c>
      <c r="E75" s="51">
        <v>32</v>
      </c>
      <c r="F75" s="51">
        <v>42</v>
      </c>
      <c r="G75" s="41">
        <f t="shared" si="2"/>
        <v>3</v>
      </c>
      <c r="H75" s="45"/>
      <c r="I75" s="46"/>
      <c r="J75" s="46"/>
      <c r="K75" s="46"/>
      <c r="L75" s="41">
        <f t="shared" si="3"/>
        <v>0</v>
      </c>
      <c r="M75" s="2"/>
    </row>
    <row r="76" spans="1:13" ht="15.75" thickBot="1" x14ac:dyDescent="0.25">
      <c r="A76" s="17"/>
      <c r="B76" s="53" t="s">
        <v>90</v>
      </c>
      <c r="C76" s="50"/>
      <c r="D76" s="51"/>
      <c r="E76" s="51"/>
      <c r="F76" s="51"/>
      <c r="G76" s="41">
        <f t="shared" si="2"/>
        <v>0</v>
      </c>
      <c r="H76" s="50">
        <v>2</v>
      </c>
      <c r="I76" s="51">
        <v>0</v>
      </c>
      <c r="J76" s="51">
        <v>34</v>
      </c>
      <c r="K76" s="51">
        <v>42</v>
      </c>
      <c r="L76" s="41">
        <f t="shared" si="3"/>
        <v>3</v>
      </c>
      <c r="M76" s="2"/>
    </row>
    <row r="77" spans="1:13" ht="15.75" thickBot="1" x14ac:dyDescent="0.25">
      <c r="A77" s="17"/>
      <c r="B77" s="53" t="s">
        <v>91</v>
      </c>
      <c r="C77" s="50"/>
      <c r="D77" s="51"/>
      <c r="E77" s="51"/>
      <c r="F77" s="51"/>
      <c r="G77" s="41">
        <f t="shared" si="2"/>
        <v>0</v>
      </c>
      <c r="H77" s="50">
        <v>2</v>
      </c>
      <c r="I77" s="51">
        <v>0</v>
      </c>
      <c r="J77" s="51">
        <v>22</v>
      </c>
      <c r="K77" s="51">
        <v>28</v>
      </c>
      <c r="L77" s="41">
        <f t="shared" si="3"/>
        <v>2</v>
      </c>
      <c r="M77" s="2"/>
    </row>
    <row r="78" spans="1:13" ht="15.75" thickBot="1" x14ac:dyDescent="0.25">
      <c r="A78" s="17"/>
      <c r="B78" s="53" t="s">
        <v>92</v>
      </c>
      <c r="C78" s="50">
        <v>0</v>
      </c>
      <c r="D78" s="51">
        <v>0</v>
      </c>
      <c r="E78" s="51">
        <v>12</v>
      </c>
      <c r="F78" s="51">
        <v>14</v>
      </c>
      <c r="G78" s="41">
        <f t="shared" si="2"/>
        <v>1</v>
      </c>
      <c r="H78" s="50"/>
      <c r="I78" s="51"/>
      <c r="J78" s="51"/>
      <c r="K78" s="51"/>
      <c r="L78" s="41">
        <f t="shared" si="3"/>
        <v>0</v>
      </c>
      <c r="M78" s="2"/>
    </row>
    <row r="79" spans="1:13" ht="15.75" thickBot="1" x14ac:dyDescent="0.25">
      <c r="A79" s="17"/>
      <c r="B79" s="53" t="s">
        <v>93</v>
      </c>
      <c r="C79" s="50"/>
      <c r="D79" s="51"/>
      <c r="E79" s="51"/>
      <c r="F79" s="51"/>
      <c r="G79" s="41">
        <f t="shared" si="2"/>
        <v>0</v>
      </c>
      <c r="H79" s="50">
        <v>0</v>
      </c>
      <c r="I79" s="51">
        <v>0</v>
      </c>
      <c r="J79" s="51">
        <v>36</v>
      </c>
      <c r="K79" s="51">
        <v>42</v>
      </c>
      <c r="L79" s="41">
        <f t="shared" si="3"/>
        <v>3</v>
      </c>
      <c r="M79" s="2"/>
    </row>
    <row r="80" spans="1:13" ht="16.5" thickBot="1" x14ac:dyDescent="0.25">
      <c r="A80" s="17"/>
      <c r="B80" s="53" t="s">
        <v>94</v>
      </c>
      <c r="C80" s="50">
        <v>18</v>
      </c>
      <c r="D80" s="51">
        <v>14</v>
      </c>
      <c r="E80" s="51">
        <v>0</v>
      </c>
      <c r="F80" s="51">
        <v>20</v>
      </c>
      <c r="G80" s="41">
        <f t="shared" si="2"/>
        <v>2</v>
      </c>
      <c r="H80" s="45"/>
      <c r="I80" s="46"/>
      <c r="J80" s="46"/>
      <c r="K80" s="46"/>
      <c r="L80" s="41">
        <f t="shared" si="3"/>
        <v>0</v>
      </c>
      <c r="M80" s="2"/>
    </row>
    <row r="81" spans="1:13" ht="15.75" thickBot="1" x14ac:dyDescent="0.25">
      <c r="A81" s="17"/>
      <c r="B81" s="53" t="s">
        <v>95</v>
      </c>
      <c r="C81" s="50"/>
      <c r="D81" s="51"/>
      <c r="E81" s="51"/>
      <c r="F81" s="51"/>
      <c r="G81" s="41">
        <f t="shared" si="2"/>
        <v>0</v>
      </c>
      <c r="H81" s="50">
        <v>10</v>
      </c>
      <c r="I81" s="51">
        <v>16</v>
      </c>
      <c r="J81" s="51">
        <v>10</v>
      </c>
      <c r="K81" s="51">
        <v>42</v>
      </c>
      <c r="L81" s="41">
        <f t="shared" si="3"/>
        <v>3</v>
      </c>
      <c r="M81" s="2"/>
    </row>
    <row r="82" spans="1:13" ht="15.75" thickBot="1" x14ac:dyDescent="0.25">
      <c r="A82" s="17"/>
      <c r="B82" s="53" t="s">
        <v>96</v>
      </c>
      <c r="C82" s="50"/>
      <c r="D82" s="51"/>
      <c r="E82" s="51"/>
      <c r="F82" s="51"/>
      <c r="G82" s="41">
        <f t="shared" si="2"/>
        <v>0</v>
      </c>
      <c r="H82" s="50">
        <v>10</v>
      </c>
      <c r="I82" s="51">
        <v>10</v>
      </c>
      <c r="J82" s="51">
        <v>4</v>
      </c>
      <c r="K82" s="51">
        <v>28</v>
      </c>
      <c r="L82" s="41">
        <f t="shared" si="3"/>
        <v>2</v>
      </c>
      <c r="M82" s="2"/>
    </row>
    <row r="83" spans="1:13" ht="15.75" thickBot="1" x14ac:dyDescent="0.25">
      <c r="A83" s="17"/>
      <c r="B83" s="53" t="s">
        <v>97</v>
      </c>
      <c r="C83" s="50"/>
      <c r="D83" s="51"/>
      <c r="E83" s="51"/>
      <c r="F83" s="51"/>
      <c r="G83" s="41">
        <f t="shared" si="2"/>
        <v>0</v>
      </c>
      <c r="H83" s="50">
        <v>6</v>
      </c>
      <c r="I83" s="51">
        <v>10</v>
      </c>
      <c r="J83" s="51">
        <v>0</v>
      </c>
      <c r="K83" s="51">
        <v>10</v>
      </c>
      <c r="L83" s="41">
        <f t="shared" si="3"/>
        <v>1</v>
      </c>
      <c r="M83" s="2"/>
    </row>
    <row r="84" spans="1:13" ht="15.75" thickBot="1" x14ac:dyDescent="0.25">
      <c r="A84" s="17"/>
      <c r="B84" s="53" t="s">
        <v>98</v>
      </c>
      <c r="C84" s="50"/>
      <c r="D84" s="51"/>
      <c r="E84" s="51"/>
      <c r="F84" s="51"/>
      <c r="G84" s="41">
        <f t="shared" si="2"/>
        <v>0</v>
      </c>
      <c r="H84" s="50">
        <v>0</v>
      </c>
      <c r="I84" s="51">
        <v>0</v>
      </c>
      <c r="J84" s="51">
        <v>36</v>
      </c>
      <c r="K84" s="51">
        <v>16</v>
      </c>
      <c r="L84" s="41">
        <f t="shared" si="3"/>
        <v>2</v>
      </c>
      <c r="M84" s="2"/>
    </row>
    <row r="85" spans="1:13" ht="16.5" thickBot="1" x14ac:dyDescent="0.25">
      <c r="A85" s="17"/>
      <c r="B85" s="53" t="s">
        <v>99</v>
      </c>
      <c r="C85" s="50"/>
      <c r="D85" s="51"/>
      <c r="E85" s="51"/>
      <c r="F85" s="51"/>
      <c r="G85" s="41">
        <f t="shared" si="2"/>
        <v>0</v>
      </c>
      <c r="H85" s="45"/>
      <c r="I85" s="51">
        <v>26</v>
      </c>
      <c r="J85" s="46"/>
      <c r="K85" s="46"/>
      <c r="L85" s="41">
        <f t="shared" si="3"/>
        <v>1</v>
      </c>
      <c r="M85" s="2"/>
    </row>
    <row r="86" spans="1:13" ht="16.5" thickBot="1" x14ac:dyDescent="0.25">
      <c r="A86" s="17"/>
      <c r="B86" s="53" t="s">
        <v>100</v>
      </c>
      <c r="C86" s="50"/>
      <c r="D86" s="51"/>
      <c r="E86" s="51"/>
      <c r="F86" s="51"/>
      <c r="G86" s="41">
        <f t="shared" si="2"/>
        <v>0</v>
      </c>
      <c r="H86" s="45"/>
      <c r="I86" s="51">
        <v>26</v>
      </c>
      <c r="J86" s="46"/>
      <c r="K86" s="46"/>
      <c r="L86" s="41">
        <f t="shared" si="3"/>
        <v>1</v>
      </c>
      <c r="M86" s="2"/>
    </row>
    <row r="87" spans="1:13" ht="16.5" thickBot="1" x14ac:dyDescent="0.25">
      <c r="A87" s="17"/>
      <c r="B87" s="53" t="s">
        <v>100</v>
      </c>
      <c r="C87" s="50"/>
      <c r="D87" s="51"/>
      <c r="E87" s="51"/>
      <c r="F87" s="51"/>
      <c r="G87" s="41">
        <f t="shared" si="2"/>
        <v>0</v>
      </c>
      <c r="H87" s="45"/>
      <c r="I87" s="51">
        <v>52</v>
      </c>
      <c r="J87" s="46"/>
      <c r="K87" s="46"/>
      <c r="L87" s="41">
        <f t="shared" si="3"/>
        <v>2</v>
      </c>
      <c r="M87" s="2"/>
    </row>
    <row r="88" spans="1:13" ht="16.5" thickBot="1" x14ac:dyDescent="0.25">
      <c r="A88" s="17"/>
      <c r="B88" s="53" t="s">
        <v>101</v>
      </c>
      <c r="C88" s="50"/>
      <c r="D88" s="51"/>
      <c r="E88" s="51"/>
      <c r="F88" s="51"/>
      <c r="G88" s="41">
        <f t="shared" si="2"/>
        <v>0</v>
      </c>
      <c r="H88" s="45"/>
      <c r="I88" s="51">
        <v>26</v>
      </c>
      <c r="J88" s="46"/>
      <c r="K88" s="46"/>
      <c r="L88" s="41">
        <f t="shared" si="3"/>
        <v>1</v>
      </c>
      <c r="M88" s="2"/>
    </row>
    <row r="89" spans="1:13" ht="16.5" thickBot="1" x14ac:dyDescent="0.25">
      <c r="A89" s="17"/>
      <c r="B89" s="53" t="s">
        <v>101</v>
      </c>
      <c r="C89" s="50"/>
      <c r="D89" s="51"/>
      <c r="E89" s="51"/>
      <c r="F89" s="51"/>
      <c r="G89" s="41">
        <f t="shared" si="2"/>
        <v>0</v>
      </c>
      <c r="H89" s="45"/>
      <c r="I89" s="51">
        <v>52</v>
      </c>
      <c r="J89" s="46"/>
      <c r="K89" s="46"/>
      <c r="L89" s="41">
        <f t="shared" si="3"/>
        <v>2</v>
      </c>
      <c r="M89" s="2"/>
    </row>
    <row r="90" spans="1:13" ht="16.5" thickBot="1" x14ac:dyDescent="0.25">
      <c r="A90" s="17"/>
      <c r="B90" s="54" t="s">
        <v>102</v>
      </c>
      <c r="C90" s="55"/>
      <c r="D90" s="56"/>
      <c r="E90" s="56"/>
      <c r="F90" s="56"/>
      <c r="G90" s="24">
        <f t="shared" si="2"/>
        <v>0</v>
      </c>
      <c r="H90" s="55"/>
      <c r="I90" s="57">
        <v>26</v>
      </c>
      <c r="J90" s="56"/>
      <c r="K90" s="56"/>
      <c r="L90" s="41">
        <f t="shared" si="3"/>
        <v>1</v>
      </c>
      <c r="M90" s="2"/>
    </row>
    <row r="91" spans="1:13" ht="16.5" thickBot="1" x14ac:dyDescent="0.25">
      <c r="A91" s="8"/>
      <c r="B91" s="58" t="s">
        <v>16</v>
      </c>
      <c r="C91" s="59"/>
      <c r="D91" s="60"/>
      <c r="E91" s="60"/>
      <c r="F91" s="60"/>
      <c r="G91" s="24">
        <f>SUM(G9,G19,G23,G40,G41,G49)</f>
        <v>59.807692307692307</v>
      </c>
      <c r="H91" s="59"/>
      <c r="I91" s="60"/>
      <c r="J91" s="60"/>
      <c r="K91" s="60"/>
      <c r="L91" s="41">
        <f>SUM(L9,L19,L23,L40,L41,L49,L90)+15</f>
        <v>40.192307692307693</v>
      </c>
      <c r="M91" s="2"/>
    </row>
    <row r="92" spans="1:13" ht="15" x14ac:dyDescent="0.2">
      <c r="A92" s="68"/>
      <c r="B92" s="70" t="s">
        <v>104</v>
      </c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2"/>
    </row>
  </sheetData>
  <mergeCells count="8">
    <mergeCell ref="B92:L92"/>
    <mergeCell ref="C2:L2"/>
    <mergeCell ref="A5:A7"/>
    <mergeCell ref="B5:B7"/>
    <mergeCell ref="C5:G5"/>
    <mergeCell ref="H5:L5"/>
    <mergeCell ref="C6:G6"/>
    <mergeCell ref="H6:L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F1163E0D01F842924333B209269121" ma:contentTypeVersion="32" ma:contentTypeDescription="Loo uus dokument" ma:contentTypeScope="" ma:versionID="c4b8d74221f28c461547e80e9ff8ab23">
  <xsd:schema xmlns:xsd="http://www.w3.org/2001/XMLSchema" xmlns:xs="http://www.w3.org/2001/XMLSchema" xmlns:p="http://schemas.microsoft.com/office/2006/metadata/properties" xmlns:ns2="612d2194-3116-4d83-9989-3b856a290f7d" xmlns:ns3="9f8d0820-d985-41b6-b13f-3cd30caf1ce2" xmlns:ns4="6422185f-c49b-4446-b8da-b3bf77d98b33" targetNamespace="http://schemas.microsoft.com/office/2006/metadata/properties" ma:root="true" ma:fieldsID="3c51230232437ff9638fd9c3d042f1b0" ns2:_="" ns3:_="" ns4:_="">
    <xsd:import namespace="612d2194-3116-4d83-9989-3b856a290f7d"/>
    <xsd:import namespace="9f8d0820-d985-41b6-b13f-3cd30caf1ce2"/>
    <xsd:import namespace="6422185f-c49b-4446-b8da-b3bf77d98b33"/>
    <xsd:element name="properties">
      <xsd:complexType>
        <xsd:sequence>
          <xsd:element name="documentManagement">
            <xsd:complexType>
              <xsd:all>
                <xsd:element ref="ns2:iycm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4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2d2194-3116-4d83-9989-3b856a290f7d" elementFormDefault="qualified">
    <xsd:import namespace="http://schemas.microsoft.com/office/2006/documentManagement/types"/>
    <xsd:import namespace="http://schemas.microsoft.com/office/infopath/2007/PartnerControls"/>
    <xsd:element name="iycm" ma:index="8" nillable="true" ma:displayName="Isik või rühm" ma:list="UserInfo" ma:internalName="iycm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Pildisildid" ma:readOnly="false" ma:fieldId="{5cf76f15-5ced-4ddc-b409-7134ff3c332f}" ma:taxonomyMulti="true" ma:sspId="66ad9e67-c355-46a4-bec7-91985684dd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8d0820-d985-41b6-b13f-3cd30caf1ce2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Ühiskasutuse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Ühiskasutusse andmise üksikasjad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2185f-c49b-4446-b8da-b3bf77d98b33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dd966812-9b0b-430e-8797-92f258b784ee}" ma:internalName="TaxCatchAll" ma:showField="CatchAllData" ma:web="6422185f-c49b-4446-b8da-b3bf77d98b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22185f-c49b-4446-b8da-b3bf77d98b33" xsi:nil="true"/>
    <lcf76f155ced4ddcb4097134ff3c332f xmlns="612d2194-3116-4d83-9989-3b856a290f7d">
      <Terms xmlns="http://schemas.microsoft.com/office/infopath/2007/PartnerControls"/>
    </lcf76f155ced4ddcb4097134ff3c332f>
    <iycm xmlns="612d2194-3116-4d83-9989-3b856a290f7d">
      <UserInfo>
        <DisplayName/>
        <AccountId xsi:nil="true"/>
        <AccountType/>
      </UserInfo>
    </iycm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A2B0C-E558-46F0-979E-2EAE44D50A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2d2194-3116-4d83-9989-3b856a290f7d"/>
    <ds:schemaRef ds:uri="9f8d0820-d985-41b6-b13f-3cd30caf1ce2"/>
    <ds:schemaRef ds:uri="6422185f-c49b-4446-b8da-b3bf77d98b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9C3B3B-AE04-4BAC-840D-F39172286094}">
  <ds:schemaRefs>
    <ds:schemaRef ds:uri="http://schemas.microsoft.com/office/2006/metadata/properties"/>
    <ds:schemaRef ds:uri="http://schemas.microsoft.com/office/infopath/2007/PartnerControls"/>
    <ds:schemaRef ds:uri="6422185f-c49b-4446-b8da-b3bf77d98b33"/>
    <ds:schemaRef ds:uri="612d2194-3116-4d83-9989-3b856a290f7d"/>
  </ds:schemaRefs>
</ds:datastoreItem>
</file>

<file path=customXml/itemProps3.xml><?xml version="1.0" encoding="utf-8"?>
<ds:datastoreItem xmlns:ds="http://schemas.openxmlformats.org/officeDocument/2006/customXml" ds:itemID="{EF549C4C-00A5-47BA-9111-E2FCCC8236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PaK252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Anu Kose</dc:creator>
  <cp:keywords/>
  <dc:description/>
  <cp:lastModifiedBy>Anni Viirmets</cp:lastModifiedBy>
  <cp:revision/>
  <dcterms:created xsi:type="dcterms:W3CDTF">2023-01-16T17:42:02Z</dcterms:created>
  <dcterms:modified xsi:type="dcterms:W3CDTF">2025-03-21T13:19:20Z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0x010100A4F1163E0D01F842924333B209269121</vt:lpwstr>
  </property>
  <property fmtid="{D5CDD505-2E9C-101B-9397-08002B2CF9AE}" pid="3" name="MediaServiceImageTags">
    <vt:lpwstr/>
  </property>
</Properties>
</file>